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学年\23-24秋学期教育基金奖学金\2023年学院下发通知\"/>
    </mc:Choice>
  </mc:AlternateContent>
  <xr:revisionPtr revIDLastSave="0" documentId="13_ncr:1_{EAB5D06B-FFE3-4D42-8BA1-BA51C9CC09A8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微波学硕" sheetId="3" r:id="rId1"/>
    <sheet name="微波专硕" sheetId="6" r:id="rId2"/>
    <sheet name="通信学硕" sheetId="7" r:id="rId3"/>
    <sheet name="通信专硕" sheetId="8" r:id="rId4"/>
    <sheet name="信号学硕" sheetId="9" r:id="rId5"/>
    <sheet name="信号专硕" sheetId="10" r:id="rId6"/>
    <sheet name="电路学硕" sheetId="11" r:id="rId7"/>
    <sheet name="电路专硕" sheetId="12" r:id="rId8"/>
    <sheet name="鲁汶学硕" sheetId="13" r:id="rId9"/>
    <sheet name="鲁汶专硕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0" l="1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7" i="11"/>
  <c r="F6" i="11"/>
  <c r="F5" i="11"/>
  <c r="F4" i="11"/>
  <c r="F3" i="11"/>
  <c r="F2" i="11"/>
  <c r="F8" i="12"/>
  <c r="F7" i="12"/>
  <c r="F6" i="12"/>
  <c r="F5" i="12"/>
  <c r="F4" i="12"/>
  <c r="F3" i="12"/>
  <c r="F2" i="12"/>
  <c r="F3" i="13"/>
  <c r="F2" i="13"/>
  <c r="F12" i="14"/>
  <c r="F11" i="14"/>
  <c r="F10" i="14"/>
  <c r="F9" i="14"/>
  <c r="F8" i="14"/>
  <c r="F7" i="14"/>
  <c r="F6" i="14"/>
  <c r="F5" i="14"/>
  <c r="F4" i="14"/>
  <c r="F3" i="14"/>
  <c r="F2" i="14"/>
  <c r="F3" i="9"/>
  <c r="F4" i="9"/>
  <c r="F5" i="9"/>
  <c r="F6" i="9"/>
  <c r="F7" i="9"/>
  <c r="F8" i="9"/>
  <c r="F9" i="9"/>
  <c r="F10" i="9"/>
  <c r="F11" i="9"/>
  <c r="F12" i="9"/>
  <c r="F13" i="9"/>
  <c r="F14" i="9"/>
  <c r="F15" i="9"/>
  <c r="F2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" i="8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" i="6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2" i="3"/>
</calcChain>
</file>

<file path=xl/sharedStrings.xml><?xml version="1.0" encoding="utf-8"?>
<sst xmlns="http://schemas.openxmlformats.org/spreadsheetml/2006/main" count="459" uniqueCount="148">
  <si>
    <t>学号</t>
  </si>
  <si>
    <t>学院</t>
  </si>
  <si>
    <t>专业</t>
  </si>
  <si>
    <t>规格化平均成绩</t>
  </si>
  <si>
    <t>211139</t>
  </si>
  <si>
    <t>信息科学与工程学院</t>
  </si>
  <si>
    <t>信息与通信工程(081000)</t>
  </si>
  <si>
    <t>211015</t>
  </si>
  <si>
    <t>通信工程(含宽带网络、移动通信等)(085402)</t>
  </si>
  <si>
    <t>210666</t>
  </si>
  <si>
    <t>电磁场与微波技术(080904)</t>
  </si>
  <si>
    <t>210747</t>
  </si>
  <si>
    <t>211100</t>
  </si>
  <si>
    <t>集成电路工程(085403)</t>
  </si>
  <si>
    <t>210758</t>
  </si>
  <si>
    <t>210884</t>
  </si>
  <si>
    <t>电子信息(085400)</t>
  </si>
  <si>
    <t>210762</t>
  </si>
  <si>
    <t>211105</t>
  </si>
  <si>
    <t>210642</t>
  </si>
  <si>
    <t>电路与系统(080902)</t>
  </si>
  <si>
    <t>211103</t>
  </si>
  <si>
    <t>210766</t>
  </si>
  <si>
    <t>210878</t>
  </si>
  <si>
    <t>210791</t>
  </si>
  <si>
    <t>211067</t>
  </si>
  <si>
    <t>210645</t>
  </si>
  <si>
    <t>210727</t>
  </si>
  <si>
    <t>210728</t>
  </si>
  <si>
    <t>210754</t>
  </si>
  <si>
    <t>210767</t>
  </si>
  <si>
    <t>211066</t>
  </si>
  <si>
    <t>210935</t>
  </si>
  <si>
    <t>210706</t>
  </si>
  <si>
    <t>210939</t>
  </si>
  <si>
    <t>211021</t>
  </si>
  <si>
    <t>211032</t>
  </si>
  <si>
    <t>211062</t>
  </si>
  <si>
    <t>211099</t>
  </si>
  <si>
    <t>210783</t>
  </si>
  <si>
    <t>211024</t>
  </si>
  <si>
    <t>210971</t>
  </si>
  <si>
    <t>210759</t>
  </si>
  <si>
    <t>210839</t>
  </si>
  <si>
    <t>210881</t>
  </si>
  <si>
    <t>210643</t>
  </si>
  <si>
    <t>210965</t>
  </si>
  <si>
    <t>210852</t>
  </si>
  <si>
    <t>210966</t>
  </si>
  <si>
    <t>211028</t>
  </si>
  <si>
    <t>211075</t>
  </si>
  <si>
    <t>211059</t>
  </si>
  <si>
    <t>211137</t>
  </si>
  <si>
    <t>210925</t>
  </si>
  <si>
    <t>210773</t>
  </si>
  <si>
    <t>210808</t>
  </si>
  <si>
    <t>210794</t>
  </si>
  <si>
    <t>210726</t>
  </si>
  <si>
    <t>210977</t>
  </si>
  <si>
    <t>210937</t>
  </si>
  <si>
    <t>211068</t>
  </si>
  <si>
    <t>210757</t>
  </si>
  <si>
    <t>210769</t>
  </si>
  <si>
    <t>210893</t>
  </si>
  <si>
    <t>210733</t>
  </si>
  <si>
    <t>210681</t>
  </si>
  <si>
    <t>211061</t>
  </si>
  <si>
    <t>210640</t>
  </si>
  <si>
    <t>210967</t>
  </si>
  <si>
    <t>210760</t>
  </si>
  <si>
    <t>210829</t>
  </si>
  <si>
    <t>210830</t>
  </si>
  <si>
    <t>211082</t>
  </si>
  <si>
    <t>210862</t>
  </si>
  <si>
    <t>211081</t>
  </si>
  <si>
    <t>211077</t>
  </si>
  <si>
    <t>211130</t>
  </si>
  <si>
    <t>210651</t>
  </si>
  <si>
    <t>210656</t>
  </si>
  <si>
    <t>211074</t>
  </si>
  <si>
    <t>210764</t>
  </si>
  <si>
    <t>210740</t>
  </si>
  <si>
    <t>211064</t>
  </si>
  <si>
    <t>210976</t>
  </si>
  <si>
    <t>210708</t>
  </si>
  <si>
    <t>211042</t>
  </si>
  <si>
    <t>211071</t>
  </si>
  <si>
    <t>210897</t>
  </si>
  <si>
    <t>210999</t>
  </si>
  <si>
    <t>211063</t>
  </si>
  <si>
    <t>211112</t>
  </si>
  <si>
    <t>210927</t>
  </si>
  <si>
    <t>210894</t>
  </si>
  <si>
    <t>210820</t>
  </si>
  <si>
    <t>211014</t>
  </si>
  <si>
    <t>新一代电子信息技术(含量子技术等)(085401)</t>
  </si>
  <si>
    <t>211043</t>
  </si>
  <si>
    <t>210810</t>
  </si>
  <si>
    <t>210819</t>
  </si>
  <si>
    <t>210721</t>
  </si>
  <si>
    <t>211026</t>
  </si>
  <si>
    <t>210910</t>
  </si>
  <si>
    <t>210835</t>
  </si>
  <si>
    <t>210886</t>
  </si>
  <si>
    <t>210974</t>
  </si>
  <si>
    <t>211038</t>
  </si>
  <si>
    <t>211119</t>
  </si>
  <si>
    <t>210963</t>
  </si>
  <si>
    <t>211055</t>
  </si>
  <si>
    <t>211037</t>
  </si>
  <si>
    <t>211041</t>
  </si>
  <si>
    <t>210961</t>
  </si>
  <si>
    <t>211046</t>
  </si>
  <si>
    <t>210924</t>
  </si>
  <si>
    <t>210879</t>
  </si>
  <si>
    <t>200680</t>
  </si>
  <si>
    <t>210809</t>
  </si>
  <si>
    <t>210874</t>
  </si>
  <si>
    <t>210865</t>
  </si>
  <si>
    <t>211004</t>
  </si>
  <si>
    <t>211002</t>
  </si>
  <si>
    <t>211011</t>
  </si>
  <si>
    <t>210675</t>
  </si>
  <si>
    <t>210984</t>
  </si>
  <si>
    <t>200791</t>
  </si>
  <si>
    <t>210818</t>
  </si>
  <si>
    <t>210844</t>
  </si>
  <si>
    <t>210969</t>
  </si>
  <si>
    <t>210866</t>
  </si>
  <si>
    <t>210701</t>
  </si>
  <si>
    <t>210863</t>
  </si>
  <si>
    <t>210975</t>
  </si>
  <si>
    <t>210690</t>
  </si>
  <si>
    <t>210949</t>
  </si>
  <si>
    <t>210831</t>
  </si>
  <si>
    <t>211102</t>
  </si>
  <si>
    <t>210676</t>
  </si>
  <si>
    <t>210692</t>
  </si>
  <si>
    <t>211126</t>
  </si>
  <si>
    <t>210674</t>
  </si>
  <si>
    <t>210712</t>
  </si>
  <si>
    <t>211135</t>
  </si>
  <si>
    <t>211118</t>
  </si>
  <si>
    <t>210663</t>
  </si>
  <si>
    <t>210683</t>
  </si>
  <si>
    <t>专业排名</t>
    <phoneticPr fontId="2" type="noConversion"/>
  </si>
  <si>
    <t>比例</t>
    <phoneticPr fontId="2" type="noConversion"/>
  </si>
  <si>
    <t>规格化平均成绩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</si>
</sst>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479342D4-BF75-4320-8B7B-3F560B23E8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0A598-99DA-44E7-A16B-C6D62BB2AE47}">
  <dimension ref="A1:F16"/>
  <sheetViews>
    <sheetView workbookViewId="0">
      <selection activeCell="C18" sqref="C18"/>
    </sheetView>
  </sheetViews>
  <sheetFormatPr defaultRowHeight="14.25"/>
  <cols>
    <col min="2" max="2" width="19.25" customWidth="1"/>
    <col min="3" max="3" width="23.125" customWidth="1"/>
    <col min="4" max="4" width="18.375" customWidth="1"/>
    <col min="5" max="5" width="10.75" customWidth="1"/>
    <col min="6" max="6" width="18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145</v>
      </c>
      <c r="F1" s="1" t="s">
        <v>146</v>
      </c>
    </row>
    <row r="2" spans="1:6">
      <c r="A2" s="3" t="s">
        <v>9</v>
      </c>
      <c r="B2" s="4" t="s">
        <v>5</v>
      </c>
      <c r="C2" s="4" t="s">
        <v>10</v>
      </c>
      <c r="D2" s="3">
        <v>87.43</v>
      </c>
      <c r="E2" s="3">
        <v>1</v>
      </c>
      <c r="F2" s="3">
        <f>E2/49</f>
        <v>2.0408163265306121E-2</v>
      </c>
    </row>
    <row r="3" spans="1:6">
      <c r="A3" s="3" t="s">
        <v>33</v>
      </c>
      <c r="B3" s="4" t="s">
        <v>5</v>
      </c>
      <c r="C3" s="4" t="s">
        <v>10</v>
      </c>
      <c r="D3" s="3">
        <v>85.39</v>
      </c>
      <c r="E3" s="3">
        <v>2</v>
      </c>
      <c r="F3" s="3">
        <f t="shared" ref="F3:F16" si="0">E3/49</f>
        <v>4.0816326530612242E-2</v>
      </c>
    </row>
    <row r="4" spans="1:6">
      <c r="A4" s="3" t="s">
        <v>65</v>
      </c>
      <c r="B4" s="4" t="s">
        <v>5</v>
      </c>
      <c r="C4" s="4" t="s">
        <v>10</v>
      </c>
      <c r="D4" s="3">
        <v>84.33</v>
      </c>
      <c r="E4" s="3">
        <v>3</v>
      </c>
      <c r="F4" s="3">
        <f t="shared" si="0"/>
        <v>6.1224489795918366E-2</v>
      </c>
    </row>
    <row r="5" spans="1:6">
      <c r="A5" s="3" t="s">
        <v>84</v>
      </c>
      <c r="B5" s="4" t="s">
        <v>5</v>
      </c>
      <c r="C5" s="4" t="s">
        <v>10</v>
      </c>
      <c r="D5" s="3">
        <v>84.06</v>
      </c>
      <c r="E5" s="3">
        <v>4</v>
      </c>
      <c r="F5" s="3">
        <f t="shared" si="0"/>
        <v>8.1632653061224483E-2</v>
      </c>
    </row>
    <row r="6" spans="1:6">
      <c r="A6" s="3" t="s">
        <v>99</v>
      </c>
      <c r="B6" s="4" t="s">
        <v>5</v>
      </c>
      <c r="C6" s="4" t="s">
        <v>10</v>
      </c>
      <c r="D6" s="3">
        <v>83.72</v>
      </c>
      <c r="E6" s="3">
        <v>5</v>
      </c>
      <c r="F6" s="3">
        <f t="shared" si="0"/>
        <v>0.10204081632653061</v>
      </c>
    </row>
    <row r="7" spans="1:6">
      <c r="A7" s="3" t="s">
        <v>115</v>
      </c>
      <c r="B7" s="4" t="s">
        <v>5</v>
      </c>
      <c r="C7" s="4" t="s">
        <v>10</v>
      </c>
      <c r="D7" s="3">
        <v>83.06</v>
      </c>
      <c r="E7" s="3">
        <v>6</v>
      </c>
      <c r="F7" s="3">
        <f t="shared" si="0"/>
        <v>0.12244897959183673</v>
      </c>
    </row>
    <row r="8" spans="1:6">
      <c r="A8" s="3" t="s">
        <v>122</v>
      </c>
      <c r="B8" s="4" t="s">
        <v>5</v>
      </c>
      <c r="C8" s="4" t="s">
        <v>10</v>
      </c>
      <c r="D8" s="3">
        <v>82.78</v>
      </c>
      <c r="E8" s="3">
        <v>7</v>
      </c>
      <c r="F8" s="3">
        <f t="shared" si="0"/>
        <v>0.14285714285714285</v>
      </c>
    </row>
    <row r="9" spans="1:6">
      <c r="A9" s="1" t="s">
        <v>129</v>
      </c>
      <c r="B9" s="2" t="s">
        <v>5</v>
      </c>
      <c r="C9" s="2" t="s">
        <v>10</v>
      </c>
      <c r="D9" s="1">
        <v>82.5</v>
      </c>
      <c r="E9" s="1">
        <v>8</v>
      </c>
      <c r="F9" s="1">
        <f t="shared" si="0"/>
        <v>0.16326530612244897</v>
      </c>
    </row>
    <row r="10" spans="1:6">
      <c r="A10" s="1" t="s">
        <v>132</v>
      </c>
      <c r="B10" s="2" t="s">
        <v>5</v>
      </c>
      <c r="C10" s="2" t="s">
        <v>10</v>
      </c>
      <c r="D10" s="1">
        <v>82.39</v>
      </c>
      <c r="E10" s="1">
        <v>9</v>
      </c>
      <c r="F10" s="1">
        <f t="shared" si="0"/>
        <v>0.18367346938775511</v>
      </c>
    </row>
    <row r="11" spans="1:6">
      <c r="A11" s="1" t="s">
        <v>136</v>
      </c>
      <c r="B11" s="2" t="s">
        <v>5</v>
      </c>
      <c r="C11" s="2" t="s">
        <v>10</v>
      </c>
      <c r="D11" s="1">
        <v>82.22</v>
      </c>
      <c r="E11" s="1">
        <v>10</v>
      </c>
      <c r="F11" s="1">
        <f t="shared" si="0"/>
        <v>0.20408163265306123</v>
      </c>
    </row>
    <row r="12" spans="1:6">
      <c r="A12" s="1" t="s">
        <v>137</v>
      </c>
      <c r="B12" s="2" t="s">
        <v>5</v>
      </c>
      <c r="C12" s="2" t="s">
        <v>10</v>
      </c>
      <c r="D12" s="1">
        <v>82.22</v>
      </c>
      <c r="E12" s="1">
        <v>10</v>
      </c>
      <c r="F12" s="1">
        <f t="shared" si="0"/>
        <v>0.20408163265306123</v>
      </c>
    </row>
    <row r="13" spans="1:6">
      <c r="A13" s="1" t="s">
        <v>139</v>
      </c>
      <c r="B13" s="2" t="s">
        <v>5</v>
      </c>
      <c r="C13" s="2" t="s">
        <v>10</v>
      </c>
      <c r="D13" s="1">
        <v>82</v>
      </c>
      <c r="E13" s="1">
        <v>12</v>
      </c>
      <c r="F13" s="1">
        <f t="shared" si="0"/>
        <v>0.24489795918367346</v>
      </c>
    </row>
    <row r="14" spans="1:6">
      <c r="A14" s="1" t="s">
        <v>140</v>
      </c>
      <c r="B14" s="2" t="s">
        <v>5</v>
      </c>
      <c r="C14" s="2" t="s">
        <v>10</v>
      </c>
      <c r="D14" s="1">
        <v>82</v>
      </c>
      <c r="E14" s="1">
        <v>12</v>
      </c>
      <c r="F14" s="1">
        <f t="shared" si="0"/>
        <v>0.24489795918367346</v>
      </c>
    </row>
    <row r="15" spans="1:6">
      <c r="A15" s="1" t="s">
        <v>143</v>
      </c>
      <c r="B15" s="2" t="s">
        <v>5</v>
      </c>
      <c r="C15" s="2" t="s">
        <v>10</v>
      </c>
      <c r="D15" s="1">
        <v>81.22</v>
      </c>
      <c r="E15" s="1">
        <v>14</v>
      </c>
      <c r="F15" s="1">
        <f t="shared" si="0"/>
        <v>0.2857142857142857</v>
      </c>
    </row>
    <row r="16" spans="1:6">
      <c r="A16" s="1" t="s">
        <v>144</v>
      </c>
      <c r="B16" s="2" t="s">
        <v>5</v>
      </c>
      <c r="C16" s="2" t="s">
        <v>10</v>
      </c>
      <c r="D16" s="1">
        <v>81.22</v>
      </c>
      <c r="E16" s="1">
        <v>14</v>
      </c>
      <c r="F16" s="1">
        <f t="shared" si="0"/>
        <v>0.2857142857142857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C7565-9106-41E0-9DDB-B6A349A69567}">
  <dimension ref="A1:F12"/>
  <sheetViews>
    <sheetView workbookViewId="0">
      <selection activeCell="A2" sqref="A2:F6"/>
    </sheetView>
  </sheetViews>
  <sheetFormatPr defaultRowHeight="14.25"/>
  <cols>
    <col min="2" max="2" width="16.625" customWidth="1"/>
    <col min="3" max="3" width="35.87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145</v>
      </c>
      <c r="F1" s="1" t="s">
        <v>146</v>
      </c>
    </row>
    <row r="2" spans="1:6">
      <c r="A2" s="3" t="s">
        <v>12</v>
      </c>
      <c r="B2" s="4" t="s">
        <v>5</v>
      </c>
      <c r="C2" s="4" t="s">
        <v>13</v>
      </c>
      <c r="D2" s="3">
        <v>87</v>
      </c>
      <c r="E2" s="3">
        <v>1</v>
      </c>
      <c r="F2" s="3">
        <f>E2/38</f>
        <v>2.6315789473684209E-2</v>
      </c>
    </row>
    <row r="3" spans="1:6">
      <c r="A3" s="3" t="s">
        <v>18</v>
      </c>
      <c r="B3" s="4" t="s">
        <v>5</v>
      </c>
      <c r="C3" s="4" t="s">
        <v>13</v>
      </c>
      <c r="D3" s="3">
        <v>86.44</v>
      </c>
      <c r="E3" s="3">
        <v>2</v>
      </c>
      <c r="F3" s="3">
        <f t="shared" ref="F3:F12" si="0">E3/38</f>
        <v>5.2631578947368418E-2</v>
      </c>
    </row>
    <row r="4" spans="1:6">
      <c r="A4" s="3" t="s">
        <v>21</v>
      </c>
      <c r="B4" s="4" t="s">
        <v>5</v>
      </c>
      <c r="C4" s="4" t="s">
        <v>13</v>
      </c>
      <c r="D4" s="3">
        <v>86.17</v>
      </c>
      <c r="E4" s="3">
        <v>3</v>
      </c>
      <c r="F4" s="3">
        <f t="shared" si="0"/>
        <v>7.8947368421052627E-2</v>
      </c>
    </row>
    <row r="5" spans="1:6">
      <c r="A5" s="3" t="s">
        <v>38</v>
      </c>
      <c r="B5" s="4" t="s">
        <v>5</v>
      </c>
      <c r="C5" s="4" t="s">
        <v>13</v>
      </c>
      <c r="D5" s="3">
        <v>85.28</v>
      </c>
      <c r="E5" s="3">
        <v>4</v>
      </c>
      <c r="F5" s="3">
        <f t="shared" si="0"/>
        <v>0.10526315789473684</v>
      </c>
    </row>
    <row r="6" spans="1:6">
      <c r="A6" s="3" t="s">
        <v>76</v>
      </c>
      <c r="B6" s="4" t="s">
        <v>5</v>
      </c>
      <c r="C6" s="4" t="s">
        <v>8</v>
      </c>
      <c r="D6" s="3">
        <v>84.17</v>
      </c>
      <c r="E6" s="3">
        <v>5</v>
      </c>
      <c r="F6" s="3">
        <f t="shared" si="0"/>
        <v>0.13157894736842105</v>
      </c>
    </row>
    <row r="7" spans="1:6">
      <c r="A7" s="1" t="s">
        <v>90</v>
      </c>
      <c r="B7" s="2" t="s">
        <v>5</v>
      </c>
      <c r="C7" s="2" t="s">
        <v>16</v>
      </c>
      <c r="D7" s="1">
        <v>83.94</v>
      </c>
      <c r="E7" s="1">
        <v>6</v>
      </c>
      <c r="F7" s="1">
        <f t="shared" si="0"/>
        <v>0.15789473684210525</v>
      </c>
    </row>
    <row r="8" spans="1:6">
      <c r="A8" s="1" t="s">
        <v>106</v>
      </c>
      <c r="B8" s="2" t="s">
        <v>5</v>
      </c>
      <c r="C8" s="2" t="s">
        <v>8</v>
      </c>
      <c r="D8" s="1">
        <v>83.56</v>
      </c>
      <c r="E8" s="1">
        <v>7</v>
      </c>
      <c r="F8" s="1">
        <f t="shared" si="0"/>
        <v>0.18421052631578946</v>
      </c>
    </row>
    <row r="9" spans="1:6">
      <c r="A9" s="1" t="s">
        <v>135</v>
      </c>
      <c r="B9" s="2" t="s">
        <v>5</v>
      </c>
      <c r="C9" s="2" t="s">
        <v>8</v>
      </c>
      <c r="D9" s="1">
        <v>82.28</v>
      </c>
      <c r="E9" s="1">
        <v>8</v>
      </c>
      <c r="F9" s="1">
        <f t="shared" si="0"/>
        <v>0.21052631578947367</v>
      </c>
    </row>
    <row r="10" spans="1:6">
      <c r="A10" s="1" t="s">
        <v>138</v>
      </c>
      <c r="B10" s="2" t="s">
        <v>5</v>
      </c>
      <c r="C10" s="2" t="s">
        <v>8</v>
      </c>
      <c r="D10" s="1">
        <v>82.17</v>
      </c>
      <c r="E10" s="1">
        <v>9</v>
      </c>
      <c r="F10" s="1">
        <f t="shared" si="0"/>
        <v>0.23684210526315788</v>
      </c>
    </row>
    <row r="11" spans="1:6">
      <c r="A11" s="1" t="s">
        <v>141</v>
      </c>
      <c r="B11" s="2" t="s">
        <v>5</v>
      </c>
      <c r="C11" s="2" t="s">
        <v>13</v>
      </c>
      <c r="D11" s="1">
        <v>81.83</v>
      </c>
      <c r="E11" s="1">
        <v>10</v>
      </c>
      <c r="F11" s="1">
        <f t="shared" si="0"/>
        <v>0.26315789473684209</v>
      </c>
    </row>
    <row r="12" spans="1:6">
      <c r="A12" s="1" t="s">
        <v>142</v>
      </c>
      <c r="B12" s="2" t="s">
        <v>5</v>
      </c>
      <c r="C12" s="2" t="s">
        <v>8</v>
      </c>
      <c r="D12" s="1">
        <v>81.67</v>
      </c>
      <c r="E12" s="1">
        <v>11</v>
      </c>
      <c r="F12" s="1">
        <f t="shared" si="0"/>
        <v>0.28947368421052633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058C5-5762-41BA-85E5-9F6E4FA57E06}">
  <dimension ref="A1:F19"/>
  <sheetViews>
    <sheetView workbookViewId="0">
      <selection activeCell="D16" sqref="D16"/>
    </sheetView>
  </sheetViews>
  <sheetFormatPr defaultRowHeight="14.25"/>
  <cols>
    <col min="2" max="2" width="16.75" customWidth="1"/>
    <col min="3" max="3" width="32.625" customWidth="1"/>
    <col min="6" max="6" width="10.12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145</v>
      </c>
      <c r="F1" s="1" t="s">
        <v>146</v>
      </c>
    </row>
    <row r="2" spans="1:6">
      <c r="A2" s="3" t="s">
        <v>23</v>
      </c>
      <c r="B2" s="4" t="s">
        <v>5</v>
      </c>
      <c r="C2" s="4" t="s">
        <v>8</v>
      </c>
      <c r="D2" s="3">
        <v>85.83</v>
      </c>
      <c r="E2" s="4">
        <v>1</v>
      </c>
      <c r="F2" s="4">
        <f>E2/60</f>
        <v>1.6666666666666666E-2</v>
      </c>
    </row>
    <row r="3" spans="1:6">
      <c r="A3" s="3" t="s">
        <v>41</v>
      </c>
      <c r="B3" s="4" t="s">
        <v>5</v>
      </c>
      <c r="C3" s="4" t="s">
        <v>16</v>
      </c>
      <c r="D3" s="3">
        <v>85.22</v>
      </c>
      <c r="E3" s="4">
        <v>2</v>
      </c>
      <c r="F3" s="4">
        <f t="shared" ref="F3:F19" si="0">E3/60</f>
        <v>3.3333333333333333E-2</v>
      </c>
    </row>
    <row r="4" spans="1:6">
      <c r="A4" s="3" t="s">
        <v>44</v>
      </c>
      <c r="B4" s="4" t="s">
        <v>5</v>
      </c>
      <c r="C4" s="4" t="s">
        <v>8</v>
      </c>
      <c r="D4" s="3">
        <v>85.17</v>
      </c>
      <c r="E4" s="4">
        <v>3</v>
      </c>
      <c r="F4" s="4">
        <f t="shared" si="0"/>
        <v>0.05</v>
      </c>
    </row>
    <row r="5" spans="1:6">
      <c r="A5" s="3" t="s">
        <v>46</v>
      </c>
      <c r="B5" s="4" t="s">
        <v>5</v>
      </c>
      <c r="C5" s="4" t="s">
        <v>16</v>
      </c>
      <c r="D5" s="3">
        <v>85</v>
      </c>
      <c r="E5" s="4">
        <v>4</v>
      </c>
      <c r="F5" s="4">
        <f t="shared" si="0"/>
        <v>6.6666666666666666E-2</v>
      </c>
    </row>
    <row r="6" spans="1:6">
      <c r="A6" s="3" t="s">
        <v>48</v>
      </c>
      <c r="B6" s="4" t="s">
        <v>5</v>
      </c>
      <c r="C6" s="4" t="s">
        <v>16</v>
      </c>
      <c r="D6" s="3">
        <v>84.94</v>
      </c>
      <c r="E6" s="4">
        <v>5</v>
      </c>
      <c r="F6" s="4">
        <f t="shared" si="0"/>
        <v>8.3333333333333329E-2</v>
      </c>
    </row>
    <row r="7" spans="1:6">
      <c r="A7" s="3" t="s">
        <v>58</v>
      </c>
      <c r="B7" s="4" t="s">
        <v>5</v>
      </c>
      <c r="C7" s="4" t="s">
        <v>16</v>
      </c>
      <c r="D7" s="3">
        <v>84.5</v>
      </c>
      <c r="E7" s="4">
        <v>6</v>
      </c>
      <c r="F7" s="4">
        <f t="shared" si="0"/>
        <v>0.1</v>
      </c>
    </row>
    <row r="8" spans="1:6">
      <c r="A8" s="3" t="s">
        <v>68</v>
      </c>
      <c r="B8" s="4" t="s">
        <v>5</v>
      </c>
      <c r="C8" s="4" t="s">
        <v>16</v>
      </c>
      <c r="D8" s="3">
        <v>84.28</v>
      </c>
      <c r="E8" s="4">
        <v>7</v>
      </c>
      <c r="F8" s="4">
        <f t="shared" si="0"/>
        <v>0.11666666666666667</v>
      </c>
    </row>
    <row r="9" spans="1:6">
      <c r="A9" s="3" t="s">
        <v>83</v>
      </c>
      <c r="B9" s="4" t="s">
        <v>5</v>
      </c>
      <c r="C9" s="4" t="s">
        <v>16</v>
      </c>
      <c r="D9" s="3">
        <v>84.06</v>
      </c>
      <c r="E9" s="4">
        <v>8</v>
      </c>
      <c r="F9" s="4">
        <f t="shared" si="0"/>
        <v>0.13333333333333333</v>
      </c>
    </row>
    <row r="10" spans="1:6">
      <c r="A10" s="3" t="s">
        <v>88</v>
      </c>
      <c r="B10" s="4" t="s">
        <v>5</v>
      </c>
      <c r="C10" s="4" t="s">
        <v>8</v>
      </c>
      <c r="D10" s="3">
        <v>83.94</v>
      </c>
      <c r="E10" s="4">
        <v>9</v>
      </c>
      <c r="F10" s="4">
        <f t="shared" si="0"/>
        <v>0.15</v>
      </c>
    </row>
    <row r="11" spans="1:6">
      <c r="A11" s="1" t="s">
        <v>104</v>
      </c>
      <c r="B11" s="2" t="s">
        <v>5</v>
      </c>
      <c r="C11" s="2" t="s">
        <v>95</v>
      </c>
      <c r="D11" s="1">
        <v>83.56</v>
      </c>
      <c r="E11" s="2">
        <v>10</v>
      </c>
      <c r="F11" s="2">
        <f t="shared" si="0"/>
        <v>0.16666666666666666</v>
      </c>
    </row>
    <row r="12" spans="1:6">
      <c r="A12" s="1" t="s">
        <v>114</v>
      </c>
      <c r="B12" s="2" t="s">
        <v>5</v>
      </c>
      <c r="C12" s="2" t="s">
        <v>16</v>
      </c>
      <c r="D12" s="1">
        <v>83.06</v>
      </c>
      <c r="E12" s="2">
        <v>11</v>
      </c>
      <c r="F12" s="2">
        <f t="shared" si="0"/>
        <v>0.18333333333333332</v>
      </c>
    </row>
    <row r="13" spans="1:6">
      <c r="A13" s="1" t="s">
        <v>117</v>
      </c>
      <c r="B13" s="2" t="s">
        <v>5</v>
      </c>
      <c r="C13" s="2" t="s">
        <v>16</v>
      </c>
      <c r="D13" s="1">
        <v>83.06</v>
      </c>
      <c r="E13" s="2">
        <v>11</v>
      </c>
      <c r="F13" s="2">
        <f t="shared" si="0"/>
        <v>0.18333333333333332</v>
      </c>
    </row>
    <row r="14" spans="1:6">
      <c r="A14" s="1" t="s">
        <v>119</v>
      </c>
      <c r="B14" s="2" t="s">
        <v>5</v>
      </c>
      <c r="C14" s="2" t="s">
        <v>16</v>
      </c>
      <c r="D14" s="1">
        <v>83.06</v>
      </c>
      <c r="E14" s="2">
        <v>11</v>
      </c>
      <c r="F14" s="2">
        <f t="shared" si="0"/>
        <v>0.18333333333333332</v>
      </c>
    </row>
    <row r="15" spans="1:6">
      <c r="A15" s="1" t="s">
        <v>120</v>
      </c>
      <c r="B15" s="2" t="s">
        <v>5</v>
      </c>
      <c r="C15" s="2" t="s">
        <v>8</v>
      </c>
      <c r="D15" s="1">
        <v>83</v>
      </c>
      <c r="E15" s="2">
        <v>14</v>
      </c>
      <c r="F15" s="2">
        <f t="shared" si="0"/>
        <v>0.23333333333333334</v>
      </c>
    </row>
    <row r="16" spans="1:6">
      <c r="A16" s="1" t="s">
        <v>121</v>
      </c>
      <c r="B16" s="2" t="s">
        <v>5</v>
      </c>
      <c r="C16" s="2" t="s">
        <v>16</v>
      </c>
      <c r="D16" s="1">
        <v>82.88</v>
      </c>
      <c r="E16" s="2">
        <v>15</v>
      </c>
      <c r="F16" s="2">
        <f t="shared" si="0"/>
        <v>0.25</v>
      </c>
    </row>
    <row r="17" spans="1:6">
      <c r="A17" s="1" t="s">
        <v>123</v>
      </c>
      <c r="B17" s="2" t="s">
        <v>5</v>
      </c>
      <c r="C17" s="2" t="s">
        <v>16</v>
      </c>
      <c r="D17" s="1">
        <v>82.78</v>
      </c>
      <c r="E17" s="2">
        <v>16</v>
      </c>
      <c r="F17" s="2">
        <f t="shared" si="0"/>
        <v>0.26666666666666666</v>
      </c>
    </row>
    <row r="18" spans="1:6">
      <c r="A18" s="1" t="s">
        <v>127</v>
      </c>
      <c r="B18" s="2" t="s">
        <v>5</v>
      </c>
      <c r="C18" s="2" t="s">
        <v>16</v>
      </c>
      <c r="D18" s="1">
        <v>82.56</v>
      </c>
      <c r="E18" s="2">
        <v>17</v>
      </c>
      <c r="F18" s="2">
        <f t="shared" si="0"/>
        <v>0.28333333333333333</v>
      </c>
    </row>
    <row r="19" spans="1:6">
      <c r="A19" s="1" t="s">
        <v>131</v>
      </c>
      <c r="B19" s="2" t="s">
        <v>5</v>
      </c>
      <c r="C19" s="2" t="s">
        <v>16</v>
      </c>
      <c r="D19" s="1">
        <v>82.41</v>
      </c>
      <c r="E19" s="2">
        <v>18</v>
      </c>
      <c r="F19" s="2">
        <f t="shared" si="0"/>
        <v>0.3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AF58C-9AC9-43DE-934D-C0DC596D3331}">
  <dimension ref="A1:F21"/>
  <sheetViews>
    <sheetView workbookViewId="0">
      <selection activeCell="H21" sqref="H21"/>
    </sheetView>
  </sheetViews>
  <sheetFormatPr defaultRowHeight="14.25"/>
  <cols>
    <col min="2" max="2" width="15.5" customWidth="1"/>
    <col min="3" max="3" width="17.62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145</v>
      </c>
      <c r="F1" s="1" t="s">
        <v>146</v>
      </c>
    </row>
    <row r="2" spans="1:6">
      <c r="A2" s="3" t="s">
        <v>11</v>
      </c>
      <c r="B2" s="4" t="s">
        <v>5</v>
      </c>
      <c r="C2" s="4" t="s">
        <v>6</v>
      </c>
      <c r="D2" s="3">
        <v>87.28</v>
      </c>
      <c r="E2" s="3">
        <v>1</v>
      </c>
      <c r="F2" s="3">
        <f>E2/68</f>
        <v>1.4705882352941176E-2</v>
      </c>
    </row>
    <row r="3" spans="1:6">
      <c r="A3" s="3" t="s">
        <v>14</v>
      </c>
      <c r="B3" s="4" t="s">
        <v>5</v>
      </c>
      <c r="C3" s="4" t="s">
        <v>6</v>
      </c>
      <c r="D3" s="3">
        <v>86.89</v>
      </c>
      <c r="E3" s="3">
        <v>2</v>
      </c>
      <c r="F3" s="3">
        <f t="shared" ref="F3:F21" si="0">E3/68</f>
        <v>2.9411764705882353E-2</v>
      </c>
    </row>
    <row r="4" spans="1:6">
      <c r="A4" s="3" t="s">
        <v>17</v>
      </c>
      <c r="B4" s="4" t="s">
        <v>5</v>
      </c>
      <c r="C4" s="4" t="s">
        <v>6</v>
      </c>
      <c r="D4" s="3">
        <v>86.44</v>
      </c>
      <c r="E4" s="3">
        <v>3</v>
      </c>
      <c r="F4" s="3">
        <f t="shared" si="0"/>
        <v>4.4117647058823532E-2</v>
      </c>
    </row>
    <row r="5" spans="1:6">
      <c r="A5" s="3" t="s">
        <v>22</v>
      </c>
      <c r="B5" s="4" t="s">
        <v>5</v>
      </c>
      <c r="C5" s="4" t="s">
        <v>6</v>
      </c>
      <c r="D5" s="3">
        <v>85.89</v>
      </c>
      <c r="E5" s="3">
        <v>4</v>
      </c>
      <c r="F5" s="3">
        <f t="shared" si="0"/>
        <v>5.8823529411764705E-2</v>
      </c>
    </row>
    <row r="6" spans="1:6">
      <c r="A6" s="3" t="s">
        <v>24</v>
      </c>
      <c r="B6" s="4" t="s">
        <v>5</v>
      </c>
      <c r="C6" s="4" t="s">
        <v>6</v>
      </c>
      <c r="D6" s="3">
        <v>85.83</v>
      </c>
      <c r="E6" s="3">
        <v>5</v>
      </c>
      <c r="F6" s="3">
        <f t="shared" si="0"/>
        <v>7.3529411764705885E-2</v>
      </c>
    </row>
    <row r="7" spans="1:6">
      <c r="A7" s="3" t="s">
        <v>27</v>
      </c>
      <c r="B7" s="4" t="s">
        <v>5</v>
      </c>
      <c r="C7" s="4" t="s">
        <v>6</v>
      </c>
      <c r="D7" s="3">
        <v>85.72</v>
      </c>
      <c r="E7" s="3">
        <v>6</v>
      </c>
      <c r="F7" s="3">
        <f t="shared" si="0"/>
        <v>8.8235294117647065E-2</v>
      </c>
    </row>
    <row r="8" spans="1:6">
      <c r="A8" s="3" t="s">
        <v>28</v>
      </c>
      <c r="B8" s="4" t="s">
        <v>5</v>
      </c>
      <c r="C8" s="4" t="s">
        <v>6</v>
      </c>
      <c r="D8" s="3">
        <v>85.61</v>
      </c>
      <c r="E8" s="3">
        <v>7</v>
      </c>
      <c r="F8" s="3">
        <f t="shared" si="0"/>
        <v>0.10294117647058823</v>
      </c>
    </row>
    <row r="9" spans="1:6">
      <c r="A9" s="3" t="s">
        <v>29</v>
      </c>
      <c r="B9" s="4" t="s">
        <v>5</v>
      </c>
      <c r="C9" s="4" t="s">
        <v>6</v>
      </c>
      <c r="D9" s="3">
        <v>85.5</v>
      </c>
      <c r="E9" s="3">
        <v>8</v>
      </c>
      <c r="F9" s="3">
        <f t="shared" si="0"/>
        <v>0.11764705882352941</v>
      </c>
    </row>
    <row r="10" spans="1:6">
      <c r="A10" s="3" t="s">
        <v>30</v>
      </c>
      <c r="B10" s="4" t="s">
        <v>5</v>
      </c>
      <c r="C10" s="4" t="s">
        <v>6</v>
      </c>
      <c r="D10" s="3">
        <v>85.5</v>
      </c>
      <c r="E10" s="3">
        <v>8</v>
      </c>
      <c r="F10" s="3">
        <f t="shared" si="0"/>
        <v>0.11764705882352941</v>
      </c>
    </row>
    <row r="11" spans="1:6">
      <c r="A11" s="3" t="s">
        <v>39</v>
      </c>
      <c r="B11" s="4" t="s">
        <v>5</v>
      </c>
      <c r="C11" s="4" t="s">
        <v>6</v>
      </c>
      <c r="D11" s="3">
        <v>85.22</v>
      </c>
      <c r="E11" s="3">
        <v>10</v>
      </c>
      <c r="F11" s="3">
        <f t="shared" si="0"/>
        <v>0.14705882352941177</v>
      </c>
    </row>
    <row r="12" spans="1:6">
      <c r="A12" s="3" t="s">
        <v>42</v>
      </c>
      <c r="B12" s="4" t="s">
        <v>5</v>
      </c>
      <c r="C12" s="4" t="s">
        <v>6</v>
      </c>
      <c r="D12" s="3">
        <v>85.22</v>
      </c>
      <c r="E12" s="3">
        <v>10</v>
      </c>
      <c r="F12" s="3">
        <f t="shared" si="0"/>
        <v>0.14705882352941177</v>
      </c>
    </row>
    <row r="13" spans="1:6">
      <c r="A13" s="1" t="s">
        <v>54</v>
      </c>
      <c r="B13" s="2" t="s">
        <v>5</v>
      </c>
      <c r="C13" s="2" t="s">
        <v>6</v>
      </c>
      <c r="D13" s="1">
        <v>84.67</v>
      </c>
      <c r="E13" s="1">
        <v>12</v>
      </c>
      <c r="F13" s="1">
        <f t="shared" si="0"/>
        <v>0.17647058823529413</v>
      </c>
    </row>
    <row r="14" spans="1:6">
      <c r="A14" s="1" t="s">
        <v>56</v>
      </c>
      <c r="B14" s="2" t="s">
        <v>5</v>
      </c>
      <c r="C14" s="2" t="s">
        <v>6</v>
      </c>
      <c r="D14" s="1">
        <v>84.61</v>
      </c>
      <c r="E14" s="1">
        <v>13</v>
      </c>
      <c r="F14" s="1">
        <f t="shared" si="0"/>
        <v>0.19117647058823528</v>
      </c>
    </row>
    <row r="15" spans="1:6">
      <c r="A15" s="1" t="s">
        <v>57</v>
      </c>
      <c r="B15" s="2" t="s">
        <v>5</v>
      </c>
      <c r="C15" s="2" t="s">
        <v>6</v>
      </c>
      <c r="D15" s="1">
        <v>84.61</v>
      </c>
      <c r="E15" s="1">
        <v>13</v>
      </c>
      <c r="F15" s="1">
        <f t="shared" si="0"/>
        <v>0.19117647058823528</v>
      </c>
    </row>
    <row r="16" spans="1:6">
      <c r="A16" s="1" t="s">
        <v>61</v>
      </c>
      <c r="B16" s="2" t="s">
        <v>5</v>
      </c>
      <c r="C16" s="2" t="s">
        <v>6</v>
      </c>
      <c r="D16" s="1">
        <v>84.44</v>
      </c>
      <c r="E16" s="1">
        <v>15</v>
      </c>
      <c r="F16" s="1">
        <f t="shared" si="0"/>
        <v>0.22058823529411764</v>
      </c>
    </row>
    <row r="17" spans="1:6">
      <c r="A17" s="1" t="s">
        <v>62</v>
      </c>
      <c r="B17" s="2" t="s">
        <v>5</v>
      </c>
      <c r="C17" s="2" t="s">
        <v>6</v>
      </c>
      <c r="D17" s="1">
        <v>84.39</v>
      </c>
      <c r="E17" s="1">
        <v>16</v>
      </c>
      <c r="F17" s="1">
        <f t="shared" si="0"/>
        <v>0.23529411764705882</v>
      </c>
    </row>
    <row r="18" spans="1:6">
      <c r="A18" s="1" t="s">
        <v>64</v>
      </c>
      <c r="B18" s="2" t="s">
        <v>5</v>
      </c>
      <c r="C18" s="2" t="s">
        <v>6</v>
      </c>
      <c r="D18" s="1">
        <v>84.33</v>
      </c>
      <c r="E18" s="1">
        <v>17</v>
      </c>
      <c r="F18" s="1">
        <f t="shared" si="0"/>
        <v>0.25</v>
      </c>
    </row>
    <row r="19" spans="1:6">
      <c r="A19" s="1" t="s">
        <v>69</v>
      </c>
      <c r="B19" s="2" t="s">
        <v>5</v>
      </c>
      <c r="C19" s="2" t="s">
        <v>6</v>
      </c>
      <c r="D19" s="1">
        <v>84.28</v>
      </c>
      <c r="E19" s="1">
        <v>18</v>
      </c>
      <c r="F19" s="1">
        <f t="shared" si="0"/>
        <v>0.26470588235294118</v>
      </c>
    </row>
    <row r="20" spans="1:6">
      <c r="A20" s="1" t="s">
        <v>80</v>
      </c>
      <c r="B20" s="2" t="s">
        <v>5</v>
      </c>
      <c r="C20" s="2" t="s">
        <v>6</v>
      </c>
      <c r="D20" s="1">
        <v>84.17</v>
      </c>
      <c r="E20" s="1">
        <v>19</v>
      </c>
      <c r="F20" s="1">
        <f t="shared" si="0"/>
        <v>0.27941176470588236</v>
      </c>
    </row>
    <row r="21" spans="1:6">
      <c r="A21" s="1" t="s">
        <v>81</v>
      </c>
      <c r="B21" s="2" t="s">
        <v>5</v>
      </c>
      <c r="C21" s="2" t="s">
        <v>6</v>
      </c>
      <c r="D21" s="1">
        <v>84.11</v>
      </c>
      <c r="E21" s="1">
        <v>20</v>
      </c>
      <c r="F21" s="1">
        <f t="shared" si="0"/>
        <v>0.29411764705882354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4395-A025-4AB4-8A11-311E17EF2300}">
  <dimension ref="A1:F25"/>
  <sheetViews>
    <sheetView workbookViewId="0">
      <selection activeCell="E23" sqref="E23"/>
    </sheetView>
  </sheetViews>
  <sheetFormatPr defaultRowHeight="14.25"/>
  <cols>
    <col min="2" max="2" width="15.125" customWidth="1"/>
    <col min="3" max="3" width="30.62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147</v>
      </c>
      <c r="E1" s="1" t="s">
        <v>145</v>
      </c>
      <c r="F1" s="1" t="s">
        <v>146</v>
      </c>
    </row>
    <row r="2" spans="1:6">
      <c r="A2" s="3" t="s">
        <v>7</v>
      </c>
      <c r="B2" s="4" t="s">
        <v>5</v>
      </c>
      <c r="C2" s="4" t="s">
        <v>8</v>
      </c>
      <c r="D2" s="3">
        <v>87.89</v>
      </c>
      <c r="E2" s="3">
        <v>1</v>
      </c>
      <c r="F2" s="3">
        <f>E2/81</f>
        <v>1.2345679012345678E-2</v>
      </c>
    </row>
    <row r="3" spans="1:6">
      <c r="A3" s="3" t="s">
        <v>15</v>
      </c>
      <c r="B3" s="4" t="s">
        <v>5</v>
      </c>
      <c r="C3" s="4" t="s">
        <v>16</v>
      </c>
      <c r="D3" s="3">
        <v>86.61</v>
      </c>
      <c r="E3" s="3">
        <v>2</v>
      </c>
      <c r="F3" s="3">
        <f t="shared" ref="F3:F25" si="0">E3/81</f>
        <v>2.4691358024691357E-2</v>
      </c>
    </row>
    <row r="4" spans="1:6">
      <c r="A4" s="3" t="s">
        <v>35</v>
      </c>
      <c r="B4" s="4" t="s">
        <v>5</v>
      </c>
      <c r="C4" s="4" t="s">
        <v>8</v>
      </c>
      <c r="D4" s="3">
        <v>85.28</v>
      </c>
      <c r="E4" s="3">
        <v>3</v>
      </c>
      <c r="F4" s="3">
        <f t="shared" si="0"/>
        <v>3.7037037037037035E-2</v>
      </c>
    </row>
    <row r="5" spans="1:6">
      <c r="A5" s="3" t="s">
        <v>36</v>
      </c>
      <c r="B5" s="4" t="s">
        <v>5</v>
      </c>
      <c r="C5" s="4" t="s">
        <v>8</v>
      </c>
      <c r="D5" s="3">
        <v>85.28</v>
      </c>
      <c r="E5" s="3">
        <v>3</v>
      </c>
      <c r="F5" s="3">
        <f t="shared" si="0"/>
        <v>3.7037037037037035E-2</v>
      </c>
    </row>
    <row r="6" spans="1:6">
      <c r="A6" s="3" t="s">
        <v>40</v>
      </c>
      <c r="B6" s="4" t="s">
        <v>5</v>
      </c>
      <c r="C6" s="4" t="s">
        <v>8</v>
      </c>
      <c r="D6" s="3">
        <v>85.22</v>
      </c>
      <c r="E6" s="3">
        <v>5</v>
      </c>
      <c r="F6" s="3">
        <f t="shared" si="0"/>
        <v>6.1728395061728392E-2</v>
      </c>
    </row>
    <row r="7" spans="1:6">
      <c r="A7" s="3" t="s">
        <v>49</v>
      </c>
      <c r="B7" s="4" t="s">
        <v>5</v>
      </c>
      <c r="C7" s="4" t="s">
        <v>8</v>
      </c>
      <c r="D7" s="3">
        <v>84.89</v>
      </c>
      <c r="E7" s="3">
        <v>6</v>
      </c>
      <c r="F7" s="3">
        <f t="shared" si="0"/>
        <v>7.407407407407407E-2</v>
      </c>
    </row>
    <row r="8" spans="1:6">
      <c r="A8" s="3" t="s">
        <v>51</v>
      </c>
      <c r="B8" s="4" t="s">
        <v>5</v>
      </c>
      <c r="C8" s="4" t="s">
        <v>8</v>
      </c>
      <c r="D8" s="3">
        <v>84.83</v>
      </c>
      <c r="E8" s="3">
        <v>7</v>
      </c>
      <c r="F8" s="3">
        <f t="shared" si="0"/>
        <v>8.6419753086419748E-2</v>
      </c>
    </row>
    <row r="9" spans="1:6">
      <c r="A9" s="3" t="s">
        <v>53</v>
      </c>
      <c r="B9" s="4" t="s">
        <v>5</v>
      </c>
      <c r="C9" s="4" t="s">
        <v>8</v>
      </c>
      <c r="D9" s="3">
        <v>84.67</v>
      </c>
      <c r="E9" s="3">
        <v>8</v>
      </c>
      <c r="F9" s="3">
        <f t="shared" si="0"/>
        <v>9.8765432098765427E-2</v>
      </c>
    </row>
    <row r="10" spans="1:6">
      <c r="A10" s="3" t="s">
        <v>63</v>
      </c>
      <c r="B10" s="4" t="s">
        <v>5</v>
      </c>
      <c r="C10" s="4" t="s">
        <v>8</v>
      </c>
      <c r="D10" s="3">
        <v>84.33</v>
      </c>
      <c r="E10" s="3">
        <v>9</v>
      </c>
      <c r="F10" s="3">
        <f t="shared" si="0"/>
        <v>0.1111111111111111</v>
      </c>
    </row>
    <row r="11" spans="1:6">
      <c r="A11" s="3" t="s">
        <v>66</v>
      </c>
      <c r="B11" s="4" t="s">
        <v>5</v>
      </c>
      <c r="C11" s="4" t="s">
        <v>8</v>
      </c>
      <c r="D11" s="3">
        <v>84.33</v>
      </c>
      <c r="E11" s="3">
        <v>9</v>
      </c>
      <c r="F11" s="3">
        <f t="shared" si="0"/>
        <v>0.1111111111111111</v>
      </c>
    </row>
    <row r="12" spans="1:6">
      <c r="A12" s="3" t="s">
        <v>85</v>
      </c>
      <c r="B12" s="4" t="s">
        <v>5</v>
      </c>
      <c r="C12" s="4" t="s">
        <v>8</v>
      </c>
      <c r="D12" s="3">
        <v>84</v>
      </c>
      <c r="E12" s="3">
        <v>11</v>
      </c>
      <c r="F12" s="3">
        <f t="shared" si="0"/>
        <v>0.13580246913580246</v>
      </c>
    </row>
    <row r="13" spans="1:6">
      <c r="A13" s="3" t="s">
        <v>87</v>
      </c>
      <c r="B13" s="4" t="s">
        <v>5</v>
      </c>
      <c r="C13" s="4" t="s">
        <v>8</v>
      </c>
      <c r="D13" s="3">
        <v>83.94</v>
      </c>
      <c r="E13" s="3">
        <v>12</v>
      </c>
      <c r="F13" s="3">
        <f t="shared" si="0"/>
        <v>0.14814814814814814</v>
      </c>
    </row>
    <row r="14" spans="1:6">
      <c r="A14" s="1" t="s">
        <v>92</v>
      </c>
      <c r="B14" s="2" t="s">
        <v>5</v>
      </c>
      <c r="C14" s="2" t="s">
        <v>8</v>
      </c>
      <c r="D14" s="1">
        <v>83.89</v>
      </c>
      <c r="E14" s="1">
        <v>13</v>
      </c>
      <c r="F14" s="1">
        <f t="shared" si="0"/>
        <v>0.16049382716049382</v>
      </c>
    </row>
    <row r="15" spans="1:6">
      <c r="A15" s="1" t="s">
        <v>94</v>
      </c>
      <c r="B15" s="2" t="s">
        <v>5</v>
      </c>
      <c r="C15" s="2" t="s">
        <v>8</v>
      </c>
      <c r="D15" s="1">
        <v>83.78</v>
      </c>
      <c r="E15" s="1">
        <v>14</v>
      </c>
      <c r="F15" s="1">
        <f t="shared" si="0"/>
        <v>0.1728395061728395</v>
      </c>
    </row>
    <row r="16" spans="1:6">
      <c r="A16" s="1" t="s">
        <v>96</v>
      </c>
      <c r="B16" s="2" t="s">
        <v>5</v>
      </c>
      <c r="C16" s="2" t="s">
        <v>8</v>
      </c>
      <c r="D16" s="1">
        <v>83.72</v>
      </c>
      <c r="E16" s="1">
        <v>15</v>
      </c>
      <c r="F16" s="1">
        <f t="shared" si="0"/>
        <v>0.18518518518518517</v>
      </c>
    </row>
    <row r="17" spans="1:6">
      <c r="A17" s="1" t="s">
        <v>100</v>
      </c>
      <c r="B17" s="2" t="s">
        <v>5</v>
      </c>
      <c r="C17" s="2" t="s">
        <v>8</v>
      </c>
      <c r="D17" s="1">
        <v>83.61</v>
      </c>
      <c r="E17" s="1">
        <v>16</v>
      </c>
      <c r="F17" s="1">
        <f t="shared" si="0"/>
        <v>0.19753086419753085</v>
      </c>
    </row>
    <row r="18" spans="1:6">
      <c r="A18" s="1" t="s">
        <v>101</v>
      </c>
      <c r="B18" s="2" t="s">
        <v>5</v>
      </c>
      <c r="C18" s="2" t="s">
        <v>8</v>
      </c>
      <c r="D18" s="1">
        <v>83.61</v>
      </c>
      <c r="E18" s="1">
        <v>16</v>
      </c>
      <c r="F18" s="1">
        <f t="shared" si="0"/>
        <v>0.19753086419753085</v>
      </c>
    </row>
    <row r="19" spans="1:6">
      <c r="A19" s="1" t="s">
        <v>103</v>
      </c>
      <c r="B19" s="2" t="s">
        <v>5</v>
      </c>
      <c r="C19" s="2" t="s">
        <v>8</v>
      </c>
      <c r="D19" s="1">
        <v>83.61</v>
      </c>
      <c r="E19" s="1">
        <v>16</v>
      </c>
      <c r="F19" s="1">
        <f t="shared" si="0"/>
        <v>0.19753086419753085</v>
      </c>
    </row>
    <row r="20" spans="1:6">
      <c r="A20" s="1" t="s">
        <v>105</v>
      </c>
      <c r="B20" s="2" t="s">
        <v>5</v>
      </c>
      <c r="C20" s="2" t="s">
        <v>8</v>
      </c>
      <c r="D20" s="1">
        <v>83.56</v>
      </c>
      <c r="E20" s="1">
        <v>19</v>
      </c>
      <c r="F20" s="1">
        <f t="shared" si="0"/>
        <v>0.23456790123456789</v>
      </c>
    </row>
    <row r="21" spans="1:6">
      <c r="A21" s="1" t="s">
        <v>108</v>
      </c>
      <c r="B21" s="2" t="s">
        <v>5</v>
      </c>
      <c r="C21" s="2" t="s">
        <v>8</v>
      </c>
      <c r="D21" s="1">
        <v>83.44</v>
      </c>
      <c r="E21" s="1">
        <v>20</v>
      </c>
      <c r="F21" s="1">
        <f t="shared" si="0"/>
        <v>0.24691358024691357</v>
      </c>
    </row>
    <row r="22" spans="1:6">
      <c r="A22" s="1" t="s">
        <v>109</v>
      </c>
      <c r="B22" s="2" t="s">
        <v>5</v>
      </c>
      <c r="C22" s="2" t="s">
        <v>8</v>
      </c>
      <c r="D22" s="1">
        <v>83.44</v>
      </c>
      <c r="E22" s="1">
        <v>20</v>
      </c>
      <c r="F22" s="1">
        <f t="shared" si="0"/>
        <v>0.24691358024691357</v>
      </c>
    </row>
    <row r="23" spans="1:6">
      <c r="A23" s="1" t="s">
        <v>110</v>
      </c>
      <c r="B23" s="2" t="s">
        <v>5</v>
      </c>
      <c r="C23" s="2" t="s">
        <v>8</v>
      </c>
      <c r="D23" s="1">
        <v>83.39</v>
      </c>
      <c r="E23" s="1">
        <v>22</v>
      </c>
      <c r="F23" s="1">
        <f t="shared" si="0"/>
        <v>0.27160493827160492</v>
      </c>
    </row>
    <row r="24" spans="1:6">
      <c r="A24" s="1" t="s">
        <v>112</v>
      </c>
      <c r="B24" s="2" t="s">
        <v>5</v>
      </c>
      <c r="C24" s="2" t="s">
        <v>8</v>
      </c>
      <c r="D24" s="1">
        <v>83.33</v>
      </c>
      <c r="E24" s="1">
        <v>23</v>
      </c>
      <c r="F24" s="1">
        <f t="shared" si="0"/>
        <v>0.2839506172839506</v>
      </c>
    </row>
    <row r="25" spans="1:6">
      <c r="A25" s="1" t="s">
        <v>113</v>
      </c>
      <c r="B25" s="2" t="s">
        <v>5</v>
      </c>
      <c r="C25" s="2" t="s">
        <v>8</v>
      </c>
      <c r="D25" s="1">
        <v>83.22</v>
      </c>
      <c r="E25" s="1">
        <v>24</v>
      </c>
      <c r="F25" s="1">
        <f t="shared" si="0"/>
        <v>0.29629629629629628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C0CA-EFBD-4F38-A190-56E8D1559FD4}">
  <dimension ref="A1:F15"/>
  <sheetViews>
    <sheetView workbookViewId="0">
      <selection activeCell="E10" sqref="E10"/>
    </sheetView>
  </sheetViews>
  <sheetFormatPr defaultRowHeight="14.25"/>
  <cols>
    <col min="2" max="2" width="15" customWidth="1"/>
    <col min="3" max="3" width="17.2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145</v>
      </c>
      <c r="F1" s="1" t="s">
        <v>146</v>
      </c>
    </row>
    <row r="2" spans="1:6">
      <c r="A2" s="3" t="s">
        <v>43</v>
      </c>
      <c r="B2" s="4" t="s">
        <v>5</v>
      </c>
      <c r="C2" s="4" t="s">
        <v>6</v>
      </c>
      <c r="D2" s="3">
        <v>85.17</v>
      </c>
      <c r="E2" s="3">
        <v>1</v>
      </c>
      <c r="F2" s="3">
        <f>E2/48</f>
        <v>2.0833333333333332E-2</v>
      </c>
    </row>
    <row r="3" spans="1:6">
      <c r="A3" s="3" t="s">
        <v>47</v>
      </c>
      <c r="B3" s="4" t="s">
        <v>5</v>
      </c>
      <c r="C3" s="4" t="s">
        <v>6</v>
      </c>
      <c r="D3" s="3">
        <v>84.94</v>
      </c>
      <c r="E3" s="3">
        <v>2</v>
      </c>
      <c r="F3" s="3">
        <f t="shared" ref="F3:F15" si="0">E3/48</f>
        <v>4.1666666666666664E-2</v>
      </c>
    </row>
    <row r="4" spans="1:6">
      <c r="A4" s="3" t="s">
        <v>55</v>
      </c>
      <c r="B4" s="4" t="s">
        <v>5</v>
      </c>
      <c r="C4" s="4" t="s">
        <v>6</v>
      </c>
      <c r="D4" s="3">
        <v>84.61</v>
      </c>
      <c r="E4" s="3">
        <v>3</v>
      </c>
      <c r="F4" s="3">
        <f t="shared" si="0"/>
        <v>6.25E-2</v>
      </c>
    </row>
    <row r="5" spans="1:6">
      <c r="A5" s="3" t="s">
        <v>70</v>
      </c>
      <c r="B5" s="4" t="s">
        <v>5</v>
      </c>
      <c r="C5" s="4" t="s">
        <v>6</v>
      </c>
      <c r="D5" s="3">
        <v>84.28</v>
      </c>
      <c r="E5" s="3">
        <v>4</v>
      </c>
      <c r="F5" s="3">
        <f t="shared" si="0"/>
        <v>8.3333333333333329E-2</v>
      </c>
    </row>
    <row r="6" spans="1:6">
      <c r="A6" s="3" t="s">
        <v>71</v>
      </c>
      <c r="B6" s="4" t="s">
        <v>5</v>
      </c>
      <c r="C6" s="4" t="s">
        <v>6</v>
      </c>
      <c r="D6" s="3">
        <v>84.28</v>
      </c>
      <c r="E6" s="3">
        <v>4</v>
      </c>
      <c r="F6" s="3">
        <f t="shared" si="0"/>
        <v>8.3333333333333329E-2</v>
      </c>
    </row>
    <row r="7" spans="1:6">
      <c r="A7" s="3" t="s">
        <v>93</v>
      </c>
      <c r="B7" s="4" t="s">
        <v>5</v>
      </c>
      <c r="C7" s="4" t="s">
        <v>6</v>
      </c>
      <c r="D7" s="3">
        <v>83.78</v>
      </c>
      <c r="E7" s="3">
        <v>6</v>
      </c>
      <c r="F7" s="3">
        <f t="shared" si="0"/>
        <v>0.125</v>
      </c>
    </row>
    <row r="8" spans="1:6">
      <c r="A8" s="3" t="s">
        <v>97</v>
      </c>
      <c r="B8" s="4" t="s">
        <v>5</v>
      </c>
      <c r="C8" s="4" t="s">
        <v>6</v>
      </c>
      <c r="D8" s="3">
        <v>83.72</v>
      </c>
      <c r="E8" s="3">
        <v>7</v>
      </c>
      <c r="F8" s="3">
        <f t="shared" si="0"/>
        <v>0.14583333333333334</v>
      </c>
    </row>
    <row r="9" spans="1:6">
      <c r="A9" s="3" t="s">
        <v>98</v>
      </c>
      <c r="B9" s="4" t="s">
        <v>5</v>
      </c>
      <c r="C9" s="4" t="s">
        <v>6</v>
      </c>
      <c r="D9" s="3">
        <v>83.72</v>
      </c>
      <c r="E9" s="3">
        <v>7</v>
      </c>
      <c r="F9" s="3">
        <f t="shared" si="0"/>
        <v>0.14583333333333334</v>
      </c>
    </row>
    <row r="10" spans="1:6">
      <c r="A10" s="1" t="s">
        <v>102</v>
      </c>
      <c r="B10" s="2" t="s">
        <v>5</v>
      </c>
      <c r="C10" s="2" t="s">
        <v>6</v>
      </c>
      <c r="D10" s="1">
        <v>83.61</v>
      </c>
      <c r="E10" s="1">
        <v>9</v>
      </c>
      <c r="F10" s="1">
        <f t="shared" si="0"/>
        <v>0.1875</v>
      </c>
    </row>
    <row r="11" spans="1:6">
      <c r="A11" s="1" t="s">
        <v>116</v>
      </c>
      <c r="B11" s="2" t="s">
        <v>5</v>
      </c>
      <c r="C11" s="2" t="s">
        <v>6</v>
      </c>
      <c r="D11" s="1">
        <v>83.06</v>
      </c>
      <c r="E11" s="1">
        <v>10</v>
      </c>
      <c r="F11" s="1">
        <f t="shared" si="0"/>
        <v>0.20833333333333334</v>
      </c>
    </row>
    <row r="12" spans="1:6">
      <c r="A12" s="1" t="s">
        <v>124</v>
      </c>
      <c r="B12" s="2" t="s">
        <v>5</v>
      </c>
      <c r="C12" s="2" t="s">
        <v>6</v>
      </c>
      <c r="D12" s="1">
        <v>82.72</v>
      </c>
      <c r="E12" s="1">
        <v>11</v>
      </c>
      <c r="F12" s="1">
        <f t="shared" si="0"/>
        <v>0.22916666666666666</v>
      </c>
    </row>
    <row r="13" spans="1:6">
      <c r="A13" s="1" t="s">
        <v>125</v>
      </c>
      <c r="B13" s="2" t="s">
        <v>5</v>
      </c>
      <c r="C13" s="2" t="s">
        <v>6</v>
      </c>
      <c r="D13" s="1">
        <v>82.67</v>
      </c>
      <c r="E13" s="1">
        <v>12</v>
      </c>
      <c r="F13" s="1">
        <f t="shared" si="0"/>
        <v>0.25</v>
      </c>
    </row>
    <row r="14" spans="1:6">
      <c r="A14" s="1" t="s">
        <v>126</v>
      </c>
      <c r="B14" s="2" t="s">
        <v>5</v>
      </c>
      <c r="C14" s="2" t="s">
        <v>6</v>
      </c>
      <c r="D14" s="1">
        <v>82.56</v>
      </c>
      <c r="E14" s="1">
        <v>13</v>
      </c>
      <c r="F14" s="1">
        <f t="shared" si="0"/>
        <v>0.27083333333333331</v>
      </c>
    </row>
    <row r="15" spans="1:6">
      <c r="A15" s="1" t="s">
        <v>134</v>
      </c>
      <c r="B15" s="2" t="s">
        <v>5</v>
      </c>
      <c r="C15" s="2" t="s">
        <v>6</v>
      </c>
      <c r="D15" s="1">
        <v>82.33</v>
      </c>
      <c r="E15" s="1">
        <v>14</v>
      </c>
      <c r="F15" s="1">
        <f t="shared" si="0"/>
        <v>0.29166666666666669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B594-EDD4-4261-878C-961988442508}">
  <dimension ref="A1:F17"/>
  <sheetViews>
    <sheetView workbookViewId="0">
      <selection activeCell="E18" sqref="E18"/>
    </sheetView>
  </sheetViews>
  <sheetFormatPr defaultRowHeight="14.25"/>
  <cols>
    <col min="2" max="2" width="17.25" customWidth="1"/>
    <col min="3" max="3" width="36.875" customWidth="1"/>
  </cols>
  <sheetData>
    <row r="1" spans="1:6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145</v>
      </c>
      <c r="F1" s="1" t="s">
        <v>146</v>
      </c>
    </row>
    <row r="2" spans="1:6">
      <c r="A2" s="3" t="s">
        <v>25</v>
      </c>
      <c r="B2" s="4" t="s">
        <v>5</v>
      </c>
      <c r="C2" s="4" t="s">
        <v>8</v>
      </c>
      <c r="D2" s="3">
        <v>85.78</v>
      </c>
      <c r="E2" s="3">
        <v>1</v>
      </c>
      <c r="F2" s="3">
        <f>E2/54</f>
        <v>1.8518518518518517E-2</v>
      </c>
    </row>
    <row r="3" spans="1:6">
      <c r="A3" s="3" t="s">
        <v>31</v>
      </c>
      <c r="B3" s="4" t="s">
        <v>5</v>
      </c>
      <c r="C3" s="4" t="s">
        <v>8</v>
      </c>
      <c r="D3" s="3">
        <v>85.44</v>
      </c>
      <c r="E3" s="3">
        <v>2</v>
      </c>
      <c r="F3" s="3">
        <f t="shared" ref="F3:F17" si="0">E3/54</f>
        <v>3.7037037037037035E-2</v>
      </c>
    </row>
    <row r="4" spans="1:6">
      <c r="A4" s="3" t="s">
        <v>32</v>
      </c>
      <c r="B4" s="4" t="s">
        <v>5</v>
      </c>
      <c r="C4" s="4" t="s">
        <v>8</v>
      </c>
      <c r="D4" s="3">
        <v>85.44</v>
      </c>
      <c r="E4" s="3">
        <v>2</v>
      </c>
      <c r="F4" s="3">
        <f t="shared" si="0"/>
        <v>3.7037037037037035E-2</v>
      </c>
    </row>
    <row r="5" spans="1:6">
      <c r="A5" s="3" t="s">
        <v>34</v>
      </c>
      <c r="B5" s="4" t="s">
        <v>5</v>
      </c>
      <c r="C5" s="4" t="s">
        <v>8</v>
      </c>
      <c r="D5" s="3">
        <v>85.39</v>
      </c>
      <c r="E5" s="3">
        <v>4</v>
      </c>
      <c r="F5" s="3">
        <f t="shared" si="0"/>
        <v>7.407407407407407E-2</v>
      </c>
    </row>
    <row r="6" spans="1:6">
      <c r="A6" s="3" t="s">
        <v>37</v>
      </c>
      <c r="B6" s="4" t="s">
        <v>5</v>
      </c>
      <c r="C6" s="4" t="s">
        <v>8</v>
      </c>
      <c r="D6" s="3">
        <v>85.28</v>
      </c>
      <c r="E6" s="3">
        <v>5</v>
      </c>
      <c r="F6" s="3">
        <f t="shared" si="0"/>
        <v>9.2592592592592587E-2</v>
      </c>
    </row>
    <row r="7" spans="1:6">
      <c r="A7" s="3" t="s">
        <v>50</v>
      </c>
      <c r="B7" s="4" t="s">
        <v>5</v>
      </c>
      <c r="C7" s="4" t="s">
        <v>8</v>
      </c>
      <c r="D7" s="3">
        <v>84.89</v>
      </c>
      <c r="E7" s="3">
        <v>6</v>
      </c>
      <c r="F7" s="3">
        <f t="shared" si="0"/>
        <v>0.1111111111111111</v>
      </c>
    </row>
    <row r="8" spans="1:6">
      <c r="A8" s="3" t="s">
        <v>59</v>
      </c>
      <c r="B8" s="4" t="s">
        <v>5</v>
      </c>
      <c r="C8" s="4" t="s">
        <v>8</v>
      </c>
      <c r="D8" s="3">
        <v>84.44</v>
      </c>
      <c r="E8" s="3">
        <v>7</v>
      </c>
      <c r="F8" s="3">
        <f t="shared" si="0"/>
        <v>0.12962962962962962</v>
      </c>
    </row>
    <row r="9" spans="1:6">
      <c r="A9" s="3" t="s">
        <v>60</v>
      </c>
      <c r="B9" s="4" t="s">
        <v>5</v>
      </c>
      <c r="C9" s="4" t="s">
        <v>8</v>
      </c>
      <c r="D9" s="3">
        <v>84.44</v>
      </c>
      <c r="E9" s="3">
        <v>7</v>
      </c>
      <c r="F9" s="3">
        <f t="shared" si="0"/>
        <v>0.12962962962962962</v>
      </c>
    </row>
    <row r="10" spans="1:6">
      <c r="A10" s="1" t="s">
        <v>72</v>
      </c>
      <c r="B10" s="2" t="s">
        <v>5</v>
      </c>
      <c r="C10" s="2" t="s">
        <v>8</v>
      </c>
      <c r="D10" s="1">
        <v>84.28</v>
      </c>
      <c r="E10" s="1">
        <v>9</v>
      </c>
      <c r="F10" s="1">
        <f t="shared" si="0"/>
        <v>0.16666666666666666</v>
      </c>
    </row>
    <row r="11" spans="1:6">
      <c r="A11" s="1" t="s">
        <v>74</v>
      </c>
      <c r="B11" s="2" t="s">
        <v>5</v>
      </c>
      <c r="C11" s="2" t="s">
        <v>8</v>
      </c>
      <c r="D11" s="1">
        <v>84.22</v>
      </c>
      <c r="E11" s="1">
        <v>10</v>
      </c>
      <c r="F11" s="1">
        <f t="shared" si="0"/>
        <v>0.18518518518518517</v>
      </c>
    </row>
    <row r="12" spans="1:6">
      <c r="A12" s="1" t="s">
        <v>75</v>
      </c>
      <c r="B12" s="2" t="s">
        <v>5</v>
      </c>
      <c r="C12" s="2" t="s">
        <v>8</v>
      </c>
      <c r="D12" s="1">
        <v>84.22</v>
      </c>
      <c r="E12" s="1">
        <v>10</v>
      </c>
      <c r="F12" s="1">
        <f t="shared" si="0"/>
        <v>0.18518518518518517</v>
      </c>
    </row>
    <row r="13" spans="1:6">
      <c r="A13" s="1" t="s">
        <v>79</v>
      </c>
      <c r="B13" s="2" t="s">
        <v>5</v>
      </c>
      <c r="C13" s="2" t="s">
        <v>8</v>
      </c>
      <c r="D13" s="1">
        <v>84.17</v>
      </c>
      <c r="E13" s="1">
        <v>12</v>
      </c>
      <c r="F13" s="1">
        <f t="shared" si="0"/>
        <v>0.22222222222222221</v>
      </c>
    </row>
    <row r="14" spans="1:6">
      <c r="A14" s="1" t="s">
        <v>82</v>
      </c>
      <c r="B14" s="2" t="s">
        <v>5</v>
      </c>
      <c r="C14" s="2" t="s">
        <v>8</v>
      </c>
      <c r="D14" s="1">
        <v>84.06</v>
      </c>
      <c r="E14" s="1">
        <v>13</v>
      </c>
      <c r="F14" s="1">
        <f t="shared" si="0"/>
        <v>0.24074074074074073</v>
      </c>
    </row>
    <row r="15" spans="1:6">
      <c r="A15" s="1" t="s">
        <v>86</v>
      </c>
      <c r="B15" s="2" t="s">
        <v>5</v>
      </c>
      <c r="C15" s="2" t="s">
        <v>8</v>
      </c>
      <c r="D15" s="1">
        <v>84</v>
      </c>
      <c r="E15" s="1">
        <v>14</v>
      </c>
      <c r="F15" s="1">
        <f t="shared" si="0"/>
        <v>0.25925925925925924</v>
      </c>
    </row>
    <row r="16" spans="1:6">
      <c r="A16" s="1" t="s">
        <v>89</v>
      </c>
      <c r="B16" s="2" t="s">
        <v>5</v>
      </c>
      <c r="C16" s="2" t="s">
        <v>8</v>
      </c>
      <c r="D16" s="1">
        <v>83.94</v>
      </c>
      <c r="E16" s="1">
        <v>15</v>
      </c>
      <c r="F16" s="1">
        <f t="shared" si="0"/>
        <v>0.27777777777777779</v>
      </c>
    </row>
    <row r="17" spans="1:6">
      <c r="A17" s="1" t="s">
        <v>91</v>
      </c>
      <c r="B17" s="2" t="s">
        <v>5</v>
      </c>
      <c r="C17" s="2" t="s">
        <v>8</v>
      </c>
      <c r="D17" s="1">
        <v>83.89</v>
      </c>
      <c r="E17" s="1">
        <v>16</v>
      </c>
      <c r="F17" s="1">
        <f t="shared" si="0"/>
        <v>0.29629629629629628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00B7-B1D7-4758-940C-2B11E93AF825}">
  <dimension ref="A1:F7"/>
  <sheetViews>
    <sheetView workbookViewId="0">
      <selection activeCell="F8" sqref="F8"/>
    </sheetView>
  </sheetViews>
  <sheetFormatPr defaultRowHeight="14.25"/>
  <cols>
    <col min="2" max="2" width="18.375" customWidth="1"/>
    <col min="3" max="6" width="18.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145</v>
      </c>
      <c r="F1" s="1" t="s">
        <v>146</v>
      </c>
    </row>
    <row r="2" spans="1:6">
      <c r="A2" s="3" t="s">
        <v>19</v>
      </c>
      <c r="B2" s="4" t="s">
        <v>5</v>
      </c>
      <c r="C2" s="4" t="s">
        <v>20</v>
      </c>
      <c r="D2" s="3">
        <v>86.28</v>
      </c>
      <c r="E2" s="3">
        <v>1</v>
      </c>
      <c r="F2" s="3">
        <f>E2/23</f>
        <v>4.3478260869565216E-2</v>
      </c>
    </row>
    <row r="3" spans="1:6">
      <c r="A3" s="3" t="s">
        <v>26</v>
      </c>
      <c r="B3" s="4" t="s">
        <v>5</v>
      </c>
      <c r="C3" s="4" t="s">
        <v>20</v>
      </c>
      <c r="D3" s="3">
        <v>85.78</v>
      </c>
      <c r="E3" s="3">
        <v>2</v>
      </c>
      <c r="F3" s="3">
        <f t="shared" ref="F3:F7" si="0">E3/23</f>
        <v>8.6956521739130432E-2</v>
      </c>
    </row>
    <row r="4" spans="1:6">
      <c r="A4" s="3" t="s">
        <v>45</v>
      </c>
      <c r="B4" s="4" t="s">
        <v>5</v>
      </c>
      <c r="C4" s="4" t="s">
        <v>20</v>
      </c>
      <c r="D4" s="3">
        <v>85.11</v>
      </c>
      <c r="E4" s="3">
        <v>3</v>
      </c>
      <c r="F4" s="3">
        <f t="shared" si="0"/>
        <v>0.13043478260869565</v>
      </c>
    </row>
    <row r="5" spans="1:6">
      <c r="A5" s="1" t="s">
        <v>67</v>
      </c>
      <c r="B5" s="2" t="s">
        <v>5</v>
      </c>
      <c r="C5" s="2" t="s">
        <v>20</v>
      </c>
      <c r="D5" s="1">
        <v>84.33</v>
      </c>
      <c r="E5" s="1">
        <v>4</v>
      </c>
      <c r="F5" s="1">
        <f t="shared" si="0"/>
        <v>0.17391304347826086</v>
      </c>
    </row>
    <row r="6" spans="1:6">
      <c r="A6" s="1" t="s">
        <v>77</v>
      </c>
      <c r="B6" s="2" t="s">
        <v>5</v>
      </c>
      <c r="C6" s="2" t="s">
        <v>20</v>
      </c>
      <c r="D6" s="1">
        <v>84.17</v>
      </c>
      <c r="E6" s="1">
        <v>5</v>
      </c>
      <c r="F6" s="1">
        <f t="shared" si="0"/>
        <v>0.21739130434782608</v>
      </c>
    </row>
    <row r="7" spans="1:6">
      <c r="A7" s="1" t="s">
        <v>78</v>
      </c>
      <c r="B7" s="2" t="s">
        <v>5</v>
      </c>
      <c r="C7" s="2" t="s">
        <v>20</v>
      </c>
      <c r="D7" s="1">
        <v>84.17</v>
      </c>
      <c r="E7" s="1">
        <v>5</v>
      </c>
      <c r="F7" s="1">
        <f t="shared" si="0"/>
        <v>0.21739130434782608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12E9-F97C-4533-9DE1-C3248D700DB4}">
  <dimension ref="A1:F8"/>
  <sheetViews>
    <sheetView tabSelected="1" workbookViewId="0">
      <selection activeCell="D2" sqref="D2"/>
    </sheetView>
  </sheetViews>
  <sheetFormatPr defaultRowHeight="14.25"/>
  <cols>
    <col min="2" max="2" width="16.875" customWidth="1"/>
    <col min="3" max="4" width="33" customWidth="1"/>
    <col min="5" max="5" width="12.5" customWidth="1"/>
    <col min="6" max="6" width="13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145</v>
      </c>
      <c r="F1" s="1" t="s">
        <v>146</v>
      </c>
    </row>
    <row r="2" spans="1:6">
      <c r="A2" s="3" t="s">
        <v>73</v>
      </c>
      <c r="B2" s="4" t="s">
        <v>5</v>
      </c>
      <c r="C2" s="4" t="s">
        <v>13</v>
      </c>
      <c r="D2" s="3">
        <v>84.22</v>
      </c>
      <c r="E2" s="3">
        <v>1</v>
      </c>
      <c r="F2" s="3">
        <f>E2/24</f>
        <v>4.1666666666666664E-2</v>
      </c>
    </row>
    <row r="3" spans="1:6">
      <c r="A3" s="3" t="s">
        <v>107</v>
      </c>
      <c r="B3" s="4" t="s">
        <v>5</v>
      </c>
      <c r="C3" s="4" t="s">
        <v>16</v>
      </c>
      <c r="D3" s="3">
        <v>83.5</v>
      </c>
      <c r="E3" s="3">
        <v>2</v>
      </c>
      <c r="F3" s="3">
        <f t="shared" ref="F3:F8" si="0">E3/24</f>
        <v>8.3333333333333329E-2</v>
      </c>
    </row>
    <row r="4" spans="1:6">
      <c r="A4" s="3" t="s">
        <v>111</v>
      </c>
      <c r="B4" s="4" t="s">
        <v>5</v>
      </c>
      <c r="C4" s="4" t="s">
        <v>13</v>
      </c>
      <c r="D4" s="3">
        <v>83.33</v>
      </c>
      <c r="E4" s="3">
        <v>3</v>
      </c>
      <c r="F4" s="3">
        <f t="shared" si="0"/>
        <v>0.125</v>
      </c>
    </row>
    <row r="5" spans="1:6">
      <c r="A5" s="1" t="s">
        <v>118</v>
      </c>
      <c r="B5" s="2" t="s">
        <v>5</v>
      </c>
      <c r="C5" s="2" t="s">
        <v>13</v>
      </c>
      <c r="D5" s="1">
        <v>83.06</v>
      </c>
      <c r="E5" s="1">
        <v>4</v>
      </c>
      <c r="F5" s="1">
        <f t="shared" si="0"/>
        <v>0.16666666666666666</v>
      </c>
    </row>
    <row r="6" spans="1:6">
      <c r="A6" s="1" t="s">
        <v>128</v>
      </c>
      <c r="B6" s="2" t="s">
        <v>5</v>
      </c>
      <c r="C6" s="2" t="s">
        <v>8</v>
      </c>
      <c r="D6" s="1">
        <v>82.56</v>
      </c>
      <c r="E6" s="1">
        <v>5</v>
      </c>
      <c r="F6" s="1">
        <f t="shared" si="0"/>
        <v>0.20833333333333334</v>
      </c>
    </row>
    <row r="7" spans="1:6">
      <c r="A7" s="1" t="s">
        <v>130</v>
      </c>
      <c r="B7" s="2" t="s">
        <v>5</v>
      </c>
      <c r="C7" s="2" t="s">
        <v>16</v>
      </c>
      <c r="D7" s="1">
        <v>82.44</v>
      </c>
      <c r="E7" s="1">
        <v>6</v>
      </c>
      <c r="F7" s="1">
        <f t="shared" si="0"/>
        <v>0.25</v>
      </c>
    </row>
    <row r="8" spans="1:6">
      <c r="A8" s="1" t="s">
        <v>133</v>
      </c>
      <c r="B8" s="2" t="s">
        <v>5</v>
      </c>
      <c r="C8" s="2" t="s">
        <v>13</v>
      </c>
      <c r="D8" s="1">
        <v>82.39</v>
      </c>
      <c r="E8" s="1">
        <v>7</v>
      </c>
      <c r="F8" s="1">
        <f t="shared" si="0"/>
        <v>0.29166666666666669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D96D7-016E-4124-B7E8-6B1160B9E0FB}">
  <dimension ref="A1:F3"/>
  <sheetViews>
    <sheetView workbookViewId="0">
      <selection activeCell="D12" sqref="D12"/>
    </sheetView>
  </sheetViews>
  <sheetFormatPr defaultRowHeight="14.25"/>
  <cols>
    <col min="2" max="2" width="16.75" customWidth="1"/>
    <col min="3" max="3" width="19.5" customWidth="1"/>
    <col min="4" max="4" width="13.625" customWidth="1"/>
    <col min="5" max="5" width="14.125" customWidth="1"/>
    <col min="6" max="6" width="15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145</v>
      </c>
      <c r="F1" s="1" t="s">
        <v>146</v>
      </c>
    </row>
    <row r="2" spans="1:6">
      <c r="A2" s="3" t="s">
        <v>4</v>
      </c>
      <c r="B2" s="4" t="s">
        <v>5</v>
      </c>
      <c r="C2" s="4" t="s">
        <v>6</v>
      </c>
      <c r="D2" s="3">
        <v>89.53</v>
      </c>
      <c r="E2" s="3">
        <v>1</v>
      </c>
      <c r="F2" s="3">
        <f>E2/8</f>
        <v>0.125</v>
      </c>
    </row>
    <row r="3" spans="1:6">
      <c r="A3" s="1" t="s">
        <v>52</v>
      </c>
      <c r="B3" s="2" t="s">
        <v>5</v>
      </c>
      <c r="C3" s="2" t="s">
        <v>6</v>
      </c>
      <c r="D3" s="1">
        <v>84.82</v>
      </c>
      <c r="E3" s="1">
        <v>2</v>
      </c>
      <c r="F3" s="1">
        <f t="shared" ref="F3" si="0">E3/8</f>
        <v>0.25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微波学硕</vt:lpstr>
      <vt:lpstr>微波专硕</vt:lpstr>
      <vt:lpstr>通信学硕</vt:lpstr>
      <vt:lpstr>通信专硕</vt:lpstr>
      <vt:lpstr>信号学硕</vt:lpstr>
      <vt:lpstr>信号专硕</vt:lpstr>
      <vt:lpstr>电路学硕</vt:lpstr>
      <vt:lpstr>电路专硕</vt:lpstr>
      <vt:lpstr>鲁汶学硕</vt:lpstr>
      <vt:lpstr>鲁汶专硕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张静</cp:lastModifiedBy>
  <dcterms:created xsi:type="dcterms:W3CDTF">2023-10-11T12:57:55Z</dcterms:created>
  <dcterms:modified xsi:type="dcterms:W3CDTF">2023-10-17T09:50:40Z</dcterms:modified>
</cp:coreProperties>
</file>