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ngz\Downloads\"/>
    </mc:Choice>
  </mc:AlternateContent>
  <xr:revisionPtr revIDLastSave="0" documentId="13_ncr:1_{7EB484F9-20BF-45A8-B57D-BBF88823A6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微波学硕" sheetId="6" r:id="rId1"/>
    <sheet name="微波专硕" sheetId="5" r:id="rId2"/>
    <sheet name="通信学硕" sheetId="7" r:id="rId3"/>
    <sheet name="通信专硕" sheetId="8" r:id="rId4"/>
    <sheet name="信号学硕" sheetId="11" r:id="rId5"/>
    <sheet name="信号专硕" sheetId="12" r:id="rId6"/>
    <sheet name="电路学硕" sheetId="9" r:id="rId7"/>
    <sheet name="电路专硕" sheetId="10" r:id="rId8"/>
    <sheet name="鲁汶学硕" sheetId="13" r:id="rId9"/>
    <sheet name="鲁汶专硕" sheetId="1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4" l="1"/>
  <c r="G4" i="14"/>
  <c r="G5" i="14"/>
  <c r="G6" i="14"/>
  <c r="G7" i="14"/>
  <c r="G8" i="14"/>
  <c r="G9" i="14"/>
  <c r="G2" i="14"/>
  <c r="G3" i="13"/>
  <c r="G2" i="13"/>
  <c r="G3" i="10"/>
  <c r="G4" i="10"/>
  <c r="G5" i="10"/>
  <c r="G6" i="10"/>
  <c r="G2" i="10"/>
  <c r="G3" i="9"/>
  <c r="G4" i="9"/>
  <c r="G5" i="9"/>
  <c r="G2" i="9"/>
  <c r="G3" i="12"/>
  <c r="G4" i="12"/>
  <c r="G5" i="12"/>
  <c r="G6" i="12"/>
  <c r="G7" i="12"/>
  <c r="G8" i="12"/>
  <c r="G9" i="12"/>
  <c r="G10" i="12"/>
  <c r="G11" i="12"/>
  <c r="G2" i="12"/>
  <c r="G3" i="11"/>
  <c r="G4" i="11"/>
  <c r="G5" i="11"/>
  <c r="G6" i="11"/>
  <c r="G7" i="11"/>
  <c r="G8" i="11"/>
  <c r="G9" i="11"/>
  <c r="G10" i="11"/>
  <c r="G11" i="11"/>
  <c r="G2" i="11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2" i="8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2" i="7"/>
  <c r="G3" i="5"/>
  <c r="G4" i="5"/>
  <c r="G5" i="5"/>
  <c r="G6" i="5"/>
  <c r="G7" i="5"/>
  <c r="G8" i="5"/>
  <c r="G9" i="5"/>
  <c r="G10" i="5"/>
  <c r="G11" i="5"/>
  <c r="G12" i="5"/>
  <c r="G13" i="5"/>
  <c r="G2" i="5"/>
  <c r="G3" i="6"/>
  <c r="G4" i="6"/>
  <c r="G5" i="6"/>
  <c r="G6" i="6"/>
  <c r="G7" i="6"/>
  <c r="G8" i="6"/>
  <c r="G9" i="6"/>
  <c r="G10" i="6"/>
  <c r="G2" i="6"/>
</calcChain>
</file>

<file path=xl/sharedStrings.xml><?xml version="1.0" encoding="utf-8"?>
<sst xmlns="http://schemas.openxmlformats.org/spreadsheetml/2006/main" count="434" uniqueCount="194">
  <si>
    <t>学号</t>
  </si>
  <si>
    <t>姓名</t>
  </si>
  <si>
    <t>学院</t>
  </si>
  <si>
    <t>专业</t>
  </si>
  <si>
    <t>规格化平均成绩</t>
  </si>
  <si>
    <t>排名</t>
  </si>
  <si>
    <t>220740</t>
  </si>
  <si>
    <t>伍诗语</t>
  </si>
  <si>
    <t>信息科学与工程学院</t>
  </si>
  <si>
    <t>信息与通信工程(081000)</t>
  </si>
  <si>
    <t>220750</t>
  </si>
  <si>
    <t>花雨童</t>
  </si>
  <si>
    <t>220745</t>
  </si>
  <si>
    <t>刘鹏辉</t>
  </si>
  <si>
    <t>电磁场与微波技术(080904)</t>
  </si>
  <si>
    <t>220827</t>
  </si>
  <si>
    <t>许若彤</t>
  </si>
  <si>
    <t>电子信息(085400)</t>
  </si>
  <si>
    <t>220803</t>
  </si>
  <si>
    <t>华雨晴</t>
  </si>
  <si>
    <t>221129</t>
  </si>
  <si>
    <t>洪宇暄</t>
  </si>
  <si>
    <t>220764</t>
  </si>
  <si>
    <t>徐百平</t>
  </si>
  <si>
    <t>210823</t>
  </si>
  <si>
    <t>朱妍</t>
  </si>
  <si>
    <t>220758</t>
  </si>
  <si>
    <t>樊明睿</t>
  </si>
  <si>
    <t>220916</t>
  </si>
  <si>
    <t>游霏</t>
  </si>
  <si>
    <t>220754</t>
  </si>
  <si>
    <t>刘一婧</t>
  </si>
  <si>
    <t>220742</t>
  </si>
  <si>
    <t>雷鸿瑞</t>
  </si>
  <si>
    <t>220746</t>
  </si>
  <si>
    <t>叶育琦</t>
  </si>
  <si>
    <t>220796</t>
  </si>
  <si>
    <t>陈杨</t>
  </si>
  <si>
    <t>220789</t>
  </si>
  <si>
    <t>贺漩</t>
  </si>
  <si>
    <t>220917</t>
  </si>
  <si>
    <t>王佳龙</t>
  </si>
  <si>
    <t>220857</t>
  </si>
  <si>
    <t>黄梦鑫</t>
  </si>
  <si>
    <t>220741</t>
  </si>
  <si>
    <t>马庆银</t>
  </si>
  <si>
    <t>220791</t>
  </si>
  <si>
    <t>赵琳</t>
  </si>
  <si>
    <t>220979</t>
  </si>
  <si>
    <t>张贺祥</t>
  </si>
  <si>
    <t>220922</t>
  </si>
  <si>
    <t>陈泽儒</t>
  </si>
  <si>
    <t>220790</t>
  </si>
  <si>
    <t>周智文</t>
  </si>
  <si>
    <t>220759</t>
  </si>
  <si>
    <t>喻哲轩</t>
  </si>
  <si>
    <t>220715</t>
  </si>
  <si>
    <t>仇璐</t>
  </si>
  <si>
    <t>220913</t>
  </si>
  <si>
    <t>宋浩然</t>
  </si>
  <si>
    <t>220861</t>
  </si>
  <si>
    <t>朱佳意</t>
  </si>
  <si>
    <t>220697</t>
  </si>
  <si>
    <t>范文博</t>
  </si>
  <si>
    <t>220956</t>
  </si>
  <si>
    <t>周波</t>
  </si>
  <si>
    <t>220926</t>
  </si>
  <si>
    <t>钱辰涞</t>
  </si>
  <si>
    <t>220909</t>
  </si>
  <si>
    <t>吴纪龙</t>
  </si>
  <si>
    <t>221098</t>
  </si>
  <si>
    <t>徐翊</t>
  </si>
  <si>
    <t>220737</t>
  </si>
  <si>
    <t>朱砚菁</t>
  </si>
  <si>
    <t>220908</t>
  </si>
  <si>
    <t>孙畅</t>
  </si>
  <si>
    <t>220921</t>
  </si>
  <si>
    <t>孙茜茜</t>
  </si>
  <si>
    <t>221061</t>
  </si>
  <si>
    <t>丛志刚</t>
  </si>
  <si>
    <t>220848</t>
  </si>
  <si>
    <t>张天琪</t>
  </si>
  <si>
    <t>220927</t>
  </si>
  <si>
    <t>顾菲</t>
  </si>
  <si>
    <t>220711</t>
  </si>
  <si>
    <t>楼佳音</t>
  </si>
  <si>
    <t>220941</t>
  </si>
  <si>
    <t>陈凯</t>
  </si>
  <si>
    <t>221046</t>
  </si>
  <si>
    <t>袁仲毅</t>
  </si>
  <si>
    <t>221048</t>
  </si>
  <si>
    <t>王晨</t>
  </si>
  <si>
    <t>220975</t>
  </si>
  <si>
    <t>杨萱萱</t>
  </si>
  <si>
    <t>221135</t>
  </si>
  <si>
    <t>何佳柠</t>
  </si>
  <si>
    <t>220958</t>
  </si>
  <si>
    <t>张书豪</t>
  </si>
  <si>
    <t>220875</t>
  </si>
  <si>
    <t>于畅</t>
  </si>
  <si>
    <t>221068</t>
  </si>
  <si>
    <t>李士嘉</t>
  </si>
  <si>
    <t>220829</t>
  </si>
  <si>
    <t>张佾轩</t>
  </si>
  <si>
    <t>221007</t>
  </si>
  <si>
    <t>廖梁发</t>
  </si>
  <si>
    <t>221057</t>
  </si>
  <si>
    <t>华能堂</t>
  </si>
  <si>
    <t>220846</t>
  </si>
  <si>
    <t>李泽诚</t>
  </si>
  <si>
    <t>220900</t>
  </si>
  <si>
    <t>周尔雅</t>
  </si>
  <si>
    <t>220698</t>
  </si>
  <si>
    <t>林鑫宇</t>
  </si>
  <si>
    <t>210898</t>
  </si>
  <si>
    <t>黄思宇</t>
  </si>
  <si>
    <t>220828</t>
  </si>
  <si>
    <t>卢宇逍</t>
  </si>
  <si>
    <t>220963</t>
  </si>
  <si>
    <t>王宇博</t>
  </si>
  <si>
    <t>220955</t>
  </si>
  <si>
    <t>范斯尧</t>
  </si>
  <si>
    <t>221141</t>
  </si>
  <si>
    <t>王飞</t>
  </si>
  <si>
    <t>221124</t>
  </si>
  <si>
    <t>范海琳</t>
  </si>
  <si>
    <t>220739</t>
  </si>
  <si>
    <t>张侠</t>
  </si>
  <si>
    <t>221097</t>
  </si>
  <si>
    <t>马华纪</t>
  </si>
  <si>
    <t>220660</t>
  </si>
  <si>
    <t>唐嘉霓</t>
  </si>
  <si>
    <t>电路与系统(080902)</t>
  </si>
  <si>
    <t>220984</t>
  </si>
  <si>
    <t>殷泽辰</t>
  </si>
  <si>
    <t>220895</t>
  </si>
  <si>
    <t>黄润泽</t>
  </si>
  <si>
    <t>221092</t>
  </si>
  <si>
    <t>李梦飞</t>
  </si>
  <si>
    <t>220852</t>
  </si>
  <si>
    <t>吕乐旖</t>
  </si>
  <si>
    <t>221091</t>
  </si>
  <si>
    <t>龚蓓蕾</t>
  </si>
  <si>
    <t>220716</t>
  </si>
  <si>
    <t>张抒阳</t>
  </si>
  <si>
    <t>200606</t>
  </si>
  <si>
    <t>原紫滨</t>
  </si>
  <si>
    <t>221160</t>
  </si>
  <si>
    <t>孙阳</t>
  </si>
  <si>
    <t>220712</t>
  </si>
  <si>
    <t>喻萍</t>
  </si>
  <si>
    <t>221096</t>
  </si>
  <si>
    <t>高逸群</t>
  </si>
  <si>
    <t>220899</t>
  </si>
  <si>
    <t>杨莹</t>
  </si>
  <si>
    <t>220719</t>
  </si>
  <si>
    <t>何浩瀚</t>
  </si>
  <si>
    <t>221134</t>
  </si>
  <si>
    <t>李俊伟</t>
  </si>
  <si>
    <t>220657</t>
  </si>
  <si>
    <t>丁强</t>
  </si>
  <si>
    <t>220905</t>
  </si>
  <si>
    <t>祝晨曦</t>
  </si>
  <si>
    <t>221133</t>
  </si>
  <si>
    <t>白明华</t>
  </si>
  <si>
    <t>220887</t>
  </si>
  <si>
    <t>胡秋岑</t>
  </si>
  <si>
    <t>221131</t>
  </si>
  <si>
    <t>许聪</t>
  </si>
  <si>
    <t>220986</t>
  </si>
  <si>
    <t>姚舜禹</t>
  </si>
  <si>
    <t>221154</t>
  </si>
  <si>
    <t>王浩宇</t>
  </si>
  <si>
    <t>221173</t>
  </si>
  <si>
    <t>邓云飞</t>
  </si>
  <si>
    <t>220993</t>
  </si>
  <si>
    <t>邹颖尧</t>
  </si>
  <si>
    <t>220666</t>
  </si>
  <si>
    <t>刘杰</t>
  </si>
  <si>
    <t>221000</t>
  </si>
  <si>
    <t>于清源</t>
  </si>
  <si>
    <t>220885</t>
  </si>
  <si>
    <t>邓世鹏</t>
  </si>
  <si>
    <t>221171</t>
  </si>
  <si>
    <t>杨小广</t>
  </si>
  <si>
    <t>221026</t>
  </si>
  <si>
    <t>高响</t>
  </si>
  <si>
    <t>220894</t>
  </si>
  <si>
    <t>余倩</t>
  </si>
  <si>
    <t>221001</t>
  </si>
  <si>
    <t>全一</t>
  </si>
  <si>
    <t>220970</t>
  </si>
  <si>
    <t>罗怡宁</t>
  </si>
  <si>
    <t>比例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</si>
</sst>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7B9B3-83EC-4921-88F4-4B6EC230C387}">
  <dimension ref="A1:G10"/>
  <sheetViews>
    <sheetView tabSelected="1" workbookViewId="0">
      <selection activeCell="H24" sqref="H24"/>
    </sheetView>
  </sheetViews>
  <sheetFormatPr defaultRowHeight="14.25"/>
  <cols>
    <col min="3" max="3" width="15.625" customWidth="1"/>
    <col min="4" max="4" width="20.875" customWidth="1"/>
  </cols>
  <sheetData>
    <row r="1" spans="1: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193</v>
      </c>
    </row>
    <row r="2" spans="1:7">
      <c r="A2" s="2" t="s">
        <v>56</v>
      </c>
      <c r="B2" s="2" t="s">
        <v>57</v>
      </c>
      <c r="C2" s="3" t="s">
        <v>8</v>
      </c>
      <c r="D2" s="3" t="s">
        <v>14</v>
      </c>
      <c r="E2" s="2">
        <v>85.78</v>
      </c>
      <c r="F2" s="2">
        <v>1</v>
      </c>
      <c r="G2" s="2">
        <f>F2/49</f>
        <v>2.0408163265306121E-2</v>
      </c>
    </row>
    <row r="3" spans="1:7">
      <c r="A3" s="2" t="s">
        <v>62</v>
      </c>
      <c r="B3" s="2" t="s">
        <v>63</v>
      </c>
      <c r="C3" s="3" t="s">
        <v>8</v>
      </c>
      <c r="D3" s="3" t="s">
        <v>14</v>
      </c>
      <c r="E3" s="2">
        <v>85.67</v>
      </c>
      <c r="F3" s="2">
        <v>2</v>
      </c>
      <c r="G3" s="2">
        <f t="shared" ref="G3:G10" si="0">F3/49</f>
        <v>4.0816326530612242E-2</v>
      </c>
    </row>
    <row r="4" spans="1:7">
      <c r="A4" s="2" t="s">
        <v>72</v>
      </c>
      <c r="B4" s="2" t="s">
        <v>73</v>
      </c>
      <c r="C4" s="3" t="s">
        <v>8</v>
      </c>
      <c r="D4" s="3" t="s">
        <v>14</v>
      </c>
      <c r="E4" s="2">
        <v>85.39</v>
      </c>
      <c r="F4" s="2">
        <v>3</v>
      </c>
      <c r="G4" s="2">
        <f t="shared" si="0"/>
        <v>6.1224489795918366E-2</v>
      </c>
    </row>
    <row r="5" spans="1:7">
      <c r="A5" s="2" t="s">
        <v>84</v>
      </c>
      <c r="B5" s="2" t="s">
        <v>85</v>
      </c>
      <c r="C5" s="3" t="s">
        <v>8</v>
      </c>
      <c r="D5" s="3" t="s">
        <v>14</v>
      </c>
      <c r="E5" s="2">
        <v>85.17</v>
      </c>
      <c r="F5" s="2">
        <v>4</v>
      </c>
      <c r="G5" s="2">
        <f t="shared" si="0"/>
        <v>8.1632653061224483E-2</v>
      </c>
    </row>
    <row r="6" spans="1:7">
      <c r="A6" s="2" t="s">
        <v>112</v>
      </c>
      <c r="B6" s="2" t="s">
        <v>113</v>
      </c>
      <c r="C6" s="3" t="s">
        <v>8</v>
      </c>
      <c r="D6" s="3" t="s">
        <v>14</v>
      </c>
      <c r="E6" s="2">
        <v>84.67</v>
      </c>
      <c r="F6" s="2">
        <v>5</v>
      </c>
      <c r="G6" s="2">
        <f t="shared" si="0"/>
        <v>0.10204081632653061</v>
      </c>
    </row>
    <row r="7" spans="1:7">
      <c r="A7" s="2" t="s">
        <v>126</v>
      </c>
      <c r="B7" s="2" t="s">
        <v>127</v>
      </c>
      <c r="C7" s="3" t="s">
        <v>8</v>
      </c>
      <c r="D7" s="3" t="s">
        <v>14</v>
      </c>
      <c r="E7" s="2">
        <v>84.39</v>
      </c>
      <c r="F7" s="2">
        <v>6</v>
      </c>
      <c r="G7" s="2">
        <f t="shared" si="0"/>
        <v>0.12244897959183673</v>
      </c>
    </row>
    <row r="8" spans="1:7">
      <c r="A8" s="2" t="s">
        <v>143</v>
      </c>
      <c r="B8" s="2" t="s">
        <v>144</v>
      </c>
      <c r="C8" s="3" t="s">
        <v>8</v>
      </c>
      <c r="D8" s="3" t="s">
        <v>14</v>
      </c>
      <c r="E8" s="2">
        <v>84.11</v>
      </c>
      <c r="F8" s="2">
        <v>7</v>
      </c>
      <c r="G8" s="2">
        <f t="shared" si="0"/>
        <v>0.14285714285714285</v>
      </c>
    </row>
    <row r="9" spans="1:7">
      <c r="A9" s="2" t="s">
        <v>149</v>
      </c>
      <c r="B9" s="2" t="s">
        <v>150</v>
      </c>
      <c r="C9" s="3" t="s">
        <v>8</v>
      </c>
      <c r="D9" s="3" t="s">
        <v>14</v>
      </c>
      <c r="E9" s="2">
        <v>84.06</v>
      </c>
      <c r="F9" s="2">
        <v>8</v>
      </c>
      <c r="G9" s="2">
        <f t="shared" si="0"/>
        <v>0.16326530612244897</v>
      </c>
    </row>
    <row r="10" spans="1:7">
      <c r="A10" s="2" t="s">
        <v>155</v>
      </c>
      <c r="B10" s="2" t="s">
        <v>156</v>
      </c>
      <c r="C10" s="3" t="s">
        <v>8</v>
      </c>
      <c r="D10" s="3" t="s">
        <v>14</v>
      </c>
      <c r="E10" s="2">
        <v>84</v>
      </c>
      <c r="F10" s="2">
        <v>9</v>
      </c>
      <c r="G10" s="2">
        <f t="shared" si="0"/>
        <v>0.18367346938775511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70065-1C53-48BE-9BBE-93BF283A53CF}">
  <dimension ref="A1:G9"/>
  <sheetViews>
    <sheetView workbookViewId="0">
      <selection activeCell="F19" sqref="F19"/>
    </sheetView>
  </sheetViews>
  <sheetFormatPr defaultRowHeight="14.25"/>
  <cols>
    <col min="3" max="3" width="17.125" customWidth="1"/>
    <col min="4" max="4" width="13.875" customWidth="1"/>
  </cols>
  <sheetData>
    <row r="1" spans="1: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193</v>
      </c>
    </row>
    <row r="2" spans="1:7">
      <c r="A2" s="2" t="s">
        <v>20</v>
      </c>
      <c r="B2" s="2" t="s">
        <v>21</v>
      </c>
      <c r="C2" s="3" t="s">
        <v>8</v>
      </c>
      <c r="D2" s="3" t="s">
        <v>17</v>
      </c>
      <c r="E2" s="2">
        <v>87.78</v>
      </c>
      <c r="F2" s="2">
        <v>1</v>
      </c>
      <c r="G2" s="2">
        <f>F2/40</f>
        <v>2.5000000000000001E-2</v>
      </c>
    </row>
    <row r="3" spans="1:7">
      <c r="A3" s="2" t="s">
        <v>94</v>
      </c>
      <c r="B3" s="2" t="s">
        <v>95</v>
      </c>
      <c r="C3" s="3" t="s">
        <v>8</v>
      </c>
      <c r="D3" s="3" t="s">
        <v>17</v>
      </c>
      <c r="E3" s="2">
        <v>84.85</v>
      </c>
      <c r="F3" s="2">
        <v>2</v>
      </c>
      <c r="G3" s="2">
        <f t="shared" ref="G3:G9" si="0">F3/40</f>
        <v>0.05</v>
      </c>
    </row>
    <row r="4" spans="1:7">
      <c r="A4" s="2" t="s">
        <v>122</v>
      </c>
      <c r="B4" s="2" t="s">
        <v>123</v>
      </c>
      <c r="C4" s="3" t="s">
        <v>8</v>
      </c>
      <c r="D4" s="3" t="s">
        <v>17</v>
      </c>
      <c r="E4" s="2">
        <v>84.44</v>
      </c>
      <c r="F4" s="2">
        <v>3</v>
      </c>
      <c r="G4" s="2">
        <f t="shared" si="0"/>
        <v>7.4999999999999997E-2</v>
      </c>
    </row>
    <row r="5" spans="1:7">
      <c r="A5" s="2" t="s">
        <v>147</v>
      </c>
      <c r="B5" s="2" t="s">
        <v>148</v>
      </c>
      <c r="C5" s="3" t="s">
        <v>8</v>
      </c>
      <c r="D5" s="3" t="s">
        <v>17</v>
      </c>
      <c r="E5" s="2">
        <v>84.06</v>
      </c>
      <c r="F5" s="2">
        <v>4</v>
      </c>
      <c r="G5" s="2">
        <f t="shared" si="0"/>
        <v>0.1</v>
      </c>
    </row>
    <row r="6" spans="1:7">
      <c r="A6" s="2" t="s">
        <v>157</v>
      </c>
      <c r="B6" s="2" t="s">
        <v>158</v>
      </c>
      <c r="C6" s="3" t="s">
        <v>8</v>
      </c>
      <c r="D6" s="3" t="s">
        <v>17</v>
      </c>
      <c r="E6" s="2">
        <v>83.72</v>
      </c>
      <c r="F6" s="2">
        <v>5</v>
      </c>
      <c r="G6" s="2">
        <f t="shared" si="0"/>
        <v>0.125</v>
      </c>
    </row>
    <row r="7" spans="1:7">
      <c r="A7" s="2" t="s">
        <v>163</v>
      </c>
      <c r="B7" s="2" t="s">
        <v>164</v>
      </c>
      <c r="C7" s="3" t="s">
        <v>8</v>
      </c>
      <c r="D7" s="3" t="s">
        <v>17</v>
      </c>
      <c r="E7" s="2">
        <v>83.61</v>
      </c>
      <c r="F7" s="2">
        <v>6</v>
      </c>
      <c r="G7" s="2">
        <f t="shared" si="0"/>
        <v>0.15</v>
      </c>
    </row>
    <row r="8" spans="1:7">
      <c r="A8" s="2" t="s">
        <v>167</v>
      </c>
      <c r="B8" s="2" t="s">
        <v>168</v>
      </c>
      <c r="C8" s="3" t="s">
        <v>8</v>
      </c>
      <c r="D8" s="3" t="s">
        <v>17</v>
      </c>
      <c r="E8" s="2">
        <v>83.5</v>
      </c>
      <c r="F8" s="2">
        <v>7</v>
      </c>
      <c r="G8" s="2">
        <f t="shared" si="0"/>
        <v>0.17499999999999999</v>
      </c>
    </row>
    <row r="9" spans="1:7">
      <c r="A9" s="2" t="s">
        <v>171</v>
      </c>
      <c r="B9" s="2" t="s">
        <v>172</v>
      </c>
      <c r="C9" s="3" t="s">
        <v>8</v>
      </c>
      <c r="D9" s="3" t="s">
        <v>17</v>
      </c>
      <c r="E9" s="2">
        <v>83.44</v>
      </c>
      <c r="F9" s="2">
        <v>8</v>
      </c>
      <c r="G9" s="2">
        <f t="shared" si="0"/>
        <v>0.2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F1E4C-ED8E-4E66-BF7B-0524CFEFC775}">
  <dimension ref="A1:G13"/>
  <sheetViews>
    <sheetView workbookViewId="0">
      <selection activeCell="A14" sqref="A14:XFD65"/>
    </sheetView>
  </sheetViews>
  <sheetFormatPr defaultRowHeight="14.25"/>
  <cols>
    <col min="3" max="3" width="14.625" customWidth="1"/>
    <col min="4" max="4" width="13.25" customWidth="1"/>
  </cols>
  <sheetData>
    <row r="1" spans="1: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193</v>
      </c>
    </row>
    <row r="2" spans="1:7">
      <c r="A2" s="2" t="s">
        <v>104</v>
      </c>
      <c r="B2" s="2" t="s">
        <v>105</v>
      </c>
      <c r="C2" s="3" t="s">
        <v>8</v>
      </c>
      <c r="D2" s="3" t="s">
        <v>17</v>
      </c>
      <c r="E2" s="2">
        <v>84.76</v>
      </c>
      <c r="F2" s="2">
        <v>1</v>
      </c>
      <c r="G2" s="2">
        <f>F2/64</f>
        <v>1.5625E-2</v>
      </c>
    </row>
    <row r="3" spans="1:7">
      <c r="A3" s="2" t="s">
        <v>110</v>
      </c>
      <c r="B3" s="2" t="s">
        <v>111</v>
      </c>
      <c r="C3" s="3" t="s">
        <v>8</v>
      </c>
      <c r="D3" s="3" t="s">
        <v>17</v>
      </c>
      <c r="E3" s="2">
        <v>84.72</v>
      </c>
      <c r="F3" s="2">
        <v>2</v>
      </c>
      <c r="G3" s="2">
        <f t="shared" ref="G3:G13" si="0">F3/64</f>
        <v>3.125E-2</v>
      </c>
    </row>
    <row r="4" spans="1:7">
      <c r="A4" s="2" t="s">
        <v>135</v>
      </c>
      <c r="B4" s="2" t="s">
        <v>136</v>
      </c>
      <c r="C4" s="3" t="s">
        <v>8</v>
      </c>
      <c r="D4" s="3" t="s">
        <v>17</v>
      </c>
      <c r="E4" s="2">
        <v>84.18</v>
      </c>
      <c r="F4" s="2">
        <v>3</v>
      </c>
      <c r="G4" s="2">
        <f t="shared" si="0"/>
        <v>4.6875E-2</v>
      </c>
    </row>
    <row r="5" spans="1:7">
      <c r="A5" s="2" t="s">
        <v>153</v>
      </c>
      <c r="B5" s="2" t="s">
        <v>154</v>
      </c>
      <c r="C5" s="3" t="s">
        <v>8</v>
      </c>
      <c r="D5" s="3" t="s">
        <v>17</v>
      </c>
      <c r="E5" s="2">
        <v>84.06</v>
      </c>
      <c r="F5" s="2">
        <v>4</v>
      </c>
      <c r="G5" s="2">
        <f t="shared" si="0"/>
        <v>6.25E-2</v>
      </c>
    </row>
    <row r="6" spans="1:7">
      <c r="A6" s="2" t="s">
        <v>161</v>
      </c>
      <c r="B6" s="2" t="s">
        <v>162</v>
      </c>
      <c r="C6" s="3" t="s">
        <v>8</v>
      </c>
      <c r="D6" s="3" t="s">
        <v>17</v>
      </c>
      <c r="E6" s="2">
        <v>83.67</v>
      </c>
      <c r="F6" s="2">
        <v>5</v>
      </c>
      <c r="G6" s="2">
        <f t="shared" si="0"/>
        <v>7.8125E-2</v>
      </c>
    </row>
    <row r="7" spans="1:7">
      <c r="A7" s="2" t="s">
        <v>165</v>
      </c>
      <c r="B7" s="2" t="s">
        <v>166</v>
      </c>
      <c r="C7" s="3" t="s">
        <v>8</v>
      </c>
      <c r="D7" s="3" t="s">
        <v>17</v>
      </c>
      <c r="E7" s="2">
        <v>83.61</v>
      </c>
      <c r="F7" s="2">
        <v>6</v>
      </c>
      <c r="G7" s="2">
        <f t="shared" si="0"/>
        <v>9.375E-2</v>
      </c>
    </row>
    <row r="8" spans="1:7">
      <c r="A8" s="2" t="s">
        <v>175</v>
      </c>
      <c r="B8" s="2" t="s">
        <v>176</v>
      </c>
      <c r="C8" s="3" t="s">
        <v>8</v>
      </c>
      <c r="D8" s="3" t="s">
        <v>17</v>
      </c>
      <c r="E8" s="2">
        <v>83.2</v>
      </c>
      <c r="F8" s="2">
        <v>7</v>
      </c>
      <c r="G8" s="2">
        <f t="shared" si="0"/>
        <v>0.109375</v>
      </c>
    </row>
    <row r="9" spans="1:7">
      <c r="A9" s="2" t="s">
        <v>179</v>
      </c>
      <c r="B9" s="2" t="s">
        <v>180</v>
      </c>
      <c r="C9" s="3" t="s">
        <v>8</v>
      </c>
      <c r="D9" s="3" t="s">
        <v>17</v>
      </c>
      <c r="E9" s="2">
        <v>83.06</v>
      </c>
      <c r="F9" s="2">
        <v>8</v>
      </c>
      <c r="G9" s="2">
        <f t="shared" si="0"/>
        <v>0.125</v>
      </c>
    </row>
    <row r="10" spans="1:7">
      <c r="A10" s="2" t="s">
        <v>185</v>
      </c>
      <c r="B10" s="2" t="s">
        <v>186</v>
      </c>
      <c r="C10" s="3" t="s">
        <v>8</v>
      </c>
      <c r="D10" s="3" t="s">
        <v>17</v>
      </c>
      <c r="E10" s="2">
        <v>82.72</v>
      </c>
      <c r="F10" s="2">
        <v>9</v>
      </c>
      <c r="G10" s="2">
        <f t="shared" si="0"/>
        <v>0.140625</v>
      </c>
    </row>
    <row r="11" spans="1:7">
      <c r="A11" s="2" t="s">
        <v>187</v>
      </c>
      <c r="B11" s="2" t="s">
        <v>188</v>
      </c>
      <c r="C11" s="3" t="s">
        <v>8</v>
      </c>
      <c r="D11" s="3" t="s">
        <v>17</v>
      </c>
      <c r="E11" s="2">
        <v>82.39</v>
      </c>
      <c r="F11" s="2">
        <v>10</v>
      </c>
      <c r="G11" s="2">
        <f t="shared" si="0"/>
        <v>0.15625</v>
      </c>
    </row>
    <row r="12" spans="1:7">
      <c r="A12" s="2" t="s">
        <v>189</v>
      </c>
      <c r="B12" s="2" t="s">
        <v>190</v>
      </c>
      <c r="C12" s="3" t="s">
        <v>8</v>
      </c>
      <c r="D12" s="3" t="s">
        <v>17</v>
      </c>
      <c r="E12" s="2">
        <v>82.17</v>
      </c>
      <c r="F12" s="2">
        <v>11</v>
      </c>
      <c r="G12" s="2">
        <f t="shared" si="0"/>
        <v>0.171875</v>
      </c>
    </row>
    <row r="13" spans="1:7">
      <c r="A13" s="2" t="s">
        <v>191</v>
      </c>
      <c r="B13" s="2" t="s">
        <v>192</v>
      </c>
      <c r="C13" s="3" t="s">
        <v>8</v>
      </c>
      <c r="D13" s="3" t="s">
        <v>17</v>
      </c>
      <c r="E13" s="2">
        <v>82.06</v>
      </c>
      <c r="F13" s="2">
        <v>12</v>
      </c>
      <c r="G13" s="2">
        <f t="shared" si="0"/>
        <v>0.1875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C8B22-AE44-4F93-99E9-96B01A8559B0}">
  <dimension ref="A1:G16"/>
  <sheetViews>
    <sheetView workbookViewId="0">
      <selection activeCell="A17" sqref="A17:XFD76"/>
    </sheetView>
  </sheetViews>
  <sheetFormatPr defaultRowHeight="14.25"/>
  <cols>
    <col min="3" max="3" width="15.25" customWidth="1"/>
    <col min="4" max="4" width="17.875" customWidth="1"/>
    <col min="7" max="7" width="9.75" bestFit="1" customWidth="1"/>
  </cols>
  <sheetData>
    <row r="1" spans="1: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193</v>
      </c>
    </row>
    <row r="2" spans="1:7">
      <c r="A2" s="2" t="s">
        <v>6</v>
      </c>
      <c r="B2" s="2" t="s">
        <v>7</v>
      </c>
      <c r="C2" s="3" t="s">
        <v>8</v>
      </c>
      <c r="D2" s="3" t="s">
        <v>9</v>
      </c>
      <c r="E2" s="2">
        <v>90.28</v>
      </c>
      <c r="F2" s="2">
        <v>1</v>
      </c>
      <c r="G2" s="2">
        <f>F2/75</f>
        <v>1.3333333333333334E-2</v>
      </c>
    </row>
    <row r="3" spans="1:7">
      <c r="A3" s="2" t="s">
        <v>10</v>
      </c>
      <c r="B3" s="2" t="s">
        <v>11</v>
      </c>
      <c r="C3" s="3" t="s">
        <v>8</v>
      </c>
      <c r="D3" s="3" t="s">
        <v>9</v>
      </c>
      <c r="E3" s="2">
        <v>89.5</v>
      </c>
      <c r="F3" s="2">
        <v>2</v>
      </c>
      <c r="G3" s="2">
        <f t="shared" ref="G3:G16" si="0">F3/75</f>
        <v>2.6666666666666668E-2</v>
      </c>
    </row>
    <row r="4" spans="1:7">
      <c r="A4" s="2" t="s">
        <v>12</v>
      </c>
      <c r="B4" s="2" t="s">
        <v>13</v>
      </c>
      <c r="C4" s="3" t="s">
        <v>8</v>
      </c>
      <c r="D4" s="3" t="s">
        <v>9</v>
      </c>
      <c r="E4" s="2">
        <v>89.17</v>
      </c>
      <c r="F4" s="2">
        <v>3</v>
      </c>
      <c r="G4" s="2">
        <f t="shared" si="0"/>
        <v>0.04</v>
      </c>
    </row>
    <row r="5" spans="1:7">
      <c r="A5" s="2" t="s">
        <v>18</v>
      </c>
      <c r="B5" s="2" t="s">
        <v>19</v>
      </c>
      <c r="C5" s="3" t="s">
        <v>8</v>
      </c>
      <c r="D5" s="3" t="s">
        <v>9</v>
      </c>
      <c r="E5" s="2">
        <v>88.06</v>
      </c>
      <c r="F5" s="2">
        <v>4</v>
      </c>
      <c r="G5" s="2">
        <f t="shared" si="0"/>
        <v>5.3333333333333337E-2</v>
      </c>
    </row>
    <row r="6" spans="1:7">
      <c r="A6" s="2" t="s">
        <v>22</v>
      </c>
      <c r="B6" s="2" t="s">
        <v>23</v>
      </c>
      <c r="C6" s="3" t="s">
        <v>8</v>
      </c>
      <c r="D6" s="3" t="s">
        <v>9</v>
      </c>
      <c r="E6" s="2">
        <v>87.5</v>
      </c>
      <c r="F6" s="2">
        <v>5</v>
      </c>
      <c r="G6" s="2">
        <f t="shared" si="0"/>
        <v>6.6666666666666666E-2</v>
      </c>
    </row>
    <row r="7" spans="1:7">
      <c r="A7" s="2" t="s">
        <v>26</v>
      </c>
      <c r="B7" s="2" t="s">
        <v>27</v>
      </c>
      <c r="C7" s="3" t="s">
        <v>8</v>
      </c>
      <c r="D7" s="3" t="s">
        <v>9</v>
      </c>
      <c r="E7" s="2">
        <v>86.83</v>
      </c>
      <c r="F7" s="2">
        <v>6</v>
      </c>
      <c r="G7" s="2">
        <f t="shared" si="0"/>
        <v>0.08</v>
      </c>
    </row>
    <row r="8" spans="1:7">
      <c r="A8" s="2" t="s">
        <v>30</v>
      </c>
      <c r="B8" s="2" t="s">
        <v>31</v>
      </c>
      <c r="C8" s="3" t="s">
        <v>8</v>
      </c>
      <c r="D8" s="3" t="s">
        <v>9</v>
      </c>
      <c r="E8" s="2">
        <v>86.72</v>
      </c>
      <c r="F8" s="2">
        <v>7</v>
      </c>
      <c r="G8" s="2">
        <f t="shared" si="0"/>
        <v>9.3333333333333338E-2</v>
      </c>
    </row>
    <row r="9" spans="1:7">
      <c r="A9" s="2" t="s">
        <v>32</v>
      </c>
      <c r="B9" s="2" t="s">
        <v>33</v>
      </c>
      <c r="C9" s="3" t="s">
        <v>8</v>
      </c>
      <c r="D9" s="3" t="s">
        <v>9</v>
      </c>
      <c r="E9" s="2">
        <v>86.67</v>
      </c>
      <c r="F9" s="2">
        <v>8</v>
      </c>
      <c r="G9" s="2">
        <f t="shared" si="0"/>
        <v>0.10666666666666667</v>
      </c>
    </row>
    <row r="10" spans="1:7">
      <c r="A10" s="2" t="s">
        <v>34</v>
      </c>
      <c r="B10" s="2" t="s">
        <v>35</v>
      </c>
      <c r="C10" s="3" t="s">
        <v>8</v>
      </c>
      <c r="D10" s="3" t="s">
        <v>9</v>
      </c>
      <c r="E10" s="2">
        <v>86.61</v>
      </c>
      <c r="F10" s="2">
        <v>9</v>
      </c>
      <c r="G10" s="2">
        <f t="shared" si="0"/>
        <v>0.12</v>
      </c>
    </row>
    <row r="11" spans="1:7">
      <c r="A11" s="2" t="s">
        <v>36</v>
      </c>
      <c r="B11" s="2" t="s">
        <v>37</v>
      </c>
      <c r="C11" s="3" t="s">
        <v>8</v>
      </c>
      <c r="D11" s="3" t="s">
        <v>9</v>
      </c>
      <c r="E11" s="2">
        <v>86.56</v>
      </c>
      <c r="F11" s="2">
        <v>10</v>
      </c>
      <c r="G11" s="2">
        <f t="shared" si="0"/>
        <v>0.13333333333333333</v>
      </c>
    </row>
    <row r="12" spans="1:7">
      <c r="A12" s="2" t="s">
        <v>38</v>
      </c>
      <c r="B12" s="2" t="s">
        <v>39</v>
      </c>
      <c r="C12" s="3" t="s">
        <v>8</v>
      </c>
      <c r="D12" s="3" t="s">
        <v>9</v>
      </c>
      <c r="E12" s="2">
        <v>86.5</v>
      </c>
      <c r="F12" s="2">
        <v>11</v>
      </c>
      <c r="G12" s="2">
        <f t="shared" si="0"/>
        <v>0.14666666666666667</v>
      </c>
    </row>
    <row r="13" spans="1:7">
      <c r="A13" s="2" t="s">
        <v>44</v>
      </c>
      <c r="B13" s="2" t="s">
        <v>45</v>
      </c>
      <c r="C13" s="3" t="s">
        <v>8</v>
      </c>
      <c r="D13" s="3" t="s">
        <v>9</v>
      </c>
      <c r="E13" s="2">
        <v>86.39</v>
      </c>
      <c r="F13" s="2">
        <v>12</v>
      </c>
      <c r="G13" s="2">
        <f t="shared" si="0"/>
        <v>0.16</v>
      </c>
    </row>
    <row r="14" spans="1:7">
      <c r="A14" s="2" t="s">
        <v>46</v>
      </c>
      <c r="B14" s="2" t="s">
        <v>47</v>
      </c>
      <c r="C14" s="3" t="s">
        <v>8</v>
      </c>
      <c r="D14" s="3" t="s">
        <v>9</v>
      </c>
      <c r="E14" s="2">
        <v>86.22</v>
      </c>
      <c r="F14" s="2">
        <v>13</v>
      </c>
      <c r="G14" s="2">
        <f t="shared" si="0"/>
        <v>0.17333333333333334</v>
      </c>
    </row>
    <row r="15" spans="1:7">
      <c r="A15" s="2" t="s">
        <v>52</v>
      </c>
      <c r="B15" s="2" t="s">
        <v>53</v>
      </c>
      <c r="C15" s="3" t="s">
        <v>8</v>
      </c>
      <c r="D15" s="3" t="s">
        <v>9</v>
      </c>
      <c r="E15" s="2">
        <v>85.89</v>
      </c>
      <c r="F15" s="2">
        <v>14</v>
      </c>
      <c r="G15" s="2">
        <f t="shared" si="0"/>
        <v>0.18666666666666668</v>
      </c>
    </row>
    <row r="16" spans="1:7">
      <c r="A16" s="2" t="s">
        <v>54</v>
      </c>
      <c r="B16" s="2" t="s">
        <v>55</v>
      </c>
      <c r="C16" s="3" t="s">
        <v>8</v>
      </c>
      <c r="D16" s="3" t="s">
        <v>9</v>
      </c>
      <c r="E16" s="2">
        <v>85.83</v>
      </c>
      <c r="F16" s="2">
        <v>15</v>
      </c>
      <c r="G16" s="2">
        <f t="shared" si="0"/>
        <v>0.2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EC8F-FBC9-4F62-998E-BD2278FDA4AE}">
  <dimension ref="A1:G17"/>
  <sheetViews>
    <sheetView workbookViewId="0">
      <selection activeCell="A18" sqref="A18:XFD87"/>
    </sheetView>
  </sheetViews>
  <sheetFormatPr defaultRowHeight="14.25"/>
  <cols>
    <col min="3" max="3" width="16.5" customWidth="1"/>
    <col min="4" max="4" width="13.375" customWidth="1"/>
    <col min="7" max="7" width="9.75" bestFit="1" customWidth="1"/>
  </cols>
  <sheetData>
    <row r="1" spans="1: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193</v>
      </c>
    </row>
    <row r="2" spans="1:7">
      <c r="A2" s="2" t="s">
        <v>28</v>
      </c>
      <c r="B2" s="2" t="s">
        <v>29</v>
      </c>
      <c r="C2" s="3" t="s">
        <v>8</v>
      </c>
      <c r="D2" s="3" t="s">
        <v>17</v>
      </c>
      <c r="E2" s="2">
        <v>86.83</v>
      </c>
      <c r="F2" s="2">
        <v>1</v>
      </c>
      <c r="G2" s="2">
        <f>F2/84</f>
        <v>1.1904761904761904E-2</v>
      </c>
    </row>
    <row r="3" spans="1:7">
      <c r="A3" s="2" t="s">
        <v>40</v>
      </c>
      <c r="B3" s="2" t="s">
        <v>41</v>
      </c>
      <c r="C3" s="3" t="s">
        <v>8</v>
      </c>
      <c r="D3" s="3" t="s">
        <v>17</v>
      </c>
      <c r="E3" s="2">
        <v>86.44</v>
      </c>
      <c r="F3" s="2">
        <v>2</v>
      </c>
      <c r="G3" s="2">
        <f t="shared" ref="G3:G17" si="0">F3/84</f>
        <v>2.3809523809523808E-2</v>
      </c>
    </row>
    <row r="4" spans="1:7">
      <c r="A4" s="2" t="s">
        <v>50</v>
      </c>
      <c r="B4" s="2" t="s">
        <v>51</v>
      </c>
      <c r="C4" s="3" t="s">
        <v>8</v>
      </c>
      <c r="D4" s="3" t="s">
        <v>17</v>
      </c>
      <c r="E4" s="2">
        <v>86</v>
      </c>
      <c r="F4" s="2">
        <v>3</v>
      </c>
      <c r="G4" s="2">
        <f t="shared" si="0"/>
        <v>3.5714285714285712E-2</v>
      </c>
    </row>
    <row r="5" spans="1:7">
      <c r="A5" s="2" t="s">
        <v>58</v>
      </c>
      <c r="B5" s="2" t="s">
        <v>59</v>
      </c>
      <c r="C5" s="3" t="s">
        <v>8</v>
      </c>
      <c r="D5" s="3" t="s">
        <v>17</v>
      </c>
      <c r="E5" s="2">
        <v>85.78</v>
      </c>
      <c r="F5" s="2">
        <v>4</v>
      </c>
      <c r="G5" s="2">
        <f t="shared" si="0"/>
        <v>4.7619047619047616E-2</v>
      </c>
    </row>
    <row r="6" spans="1:7">
      <c r="A6" s="2" t="s">
        <v>66</v>
      </c>
      <c r="B6" s="2" t="s">
        <v>67</v>
      </c>
      <c r="C6" s="3" t="s">
        <v>8</v>
      </c>
      <c r="D6" s="3" t="s">
        <v>17</v>
      </c>
      <c r="E6" s="2">
        <v>85.61</v>
      </c>
      <c r="F6" s="2">
        <v>5</v>
      </c>
      <c r="G6" s="2">
        <f t="shared" si="0"/>
        <v>5.9523809523809521E-2</v>
      </c>
    </row>
    <row r="7" spans="1:7">
      <c r="A7" s="2" t="s">
        <v>68</v>
      </c>
      <c r="B7" s="2" t="s">
        <v>69</v>
      </c>
      <c r="C7" s="3" t="s">
        <v>8</v>
      </c>
      <c r="D7" s="3" t="s">
        <v>17</v>
      </c>
      <c r="E7" s="2">
        <v>85.5</v>
      </c>
      <c r="F7" s="2">
        <v>6</v>
      </c>
      <c r="G7" s="2">
        <f t="shared" si="0"/>
        <v>7.1428571428571425E-2</v>
      </c>
    </row>
    <row r="8" spans="1:7">
      <c r="A8" s="2" t="s">
        <v>74</v>
      </c>
      <c r="B8" s="2" t="s">
        <v>75</v>
      </c>
      <c r="C8" s="3" t="s">
        <v>8</v>
      </c>
      <c r="D8" s="3" t="s">
        <v>17</v>
      </c>
      <c r="E8" s="2">
        <v>85.33</v>
      </c>
      <c r="F8" s="2">
        <v>7</v>
      </c>
      <c r="G8" s="2">
        <f t="shared" si="0"/>
        <v>8.3333333333333329E-2</v>
      </c>
    </row>
    <row r="9" spans="1:7">
      <c r="A9" s="2" t="s">
        <v>76</v>
      </c>
      <c r="B9" s="2" t="s">
        <v>77</v>
      </c>
      <c r="C9" s="3" t="s">
        <v>8</v>
      </c>
      <c r="D9" s="3" t="s">
        <v>17</v>
      </c>
      <c r="E9" s="2">
        <v>85.33</v>
      </c>
      <c r="F9" s="2">
        <v>7</v>
      </c>
      <c r="G9" s="2">
        <f t="shared" si="0"/>
        <v>8.3333333333333329E-2</v>
      </c>
    </row>
    <row r="10" spans="1:7">
      <c r="A10" s="2" t="s">
        <v>78</v>
      </c>
      <c r="B10" s="2" t="s">
        <v>79</v>
      </c>
      <c r="C10" s="3" t="s">
        <v>8</v>
      </c>
      <c r="D10" s="3" t="s">
        <v>17</v>
      </c>
      <c r="E10" s="2">
        <v>85.28</v>
      </c>
      <c r="F10" s="2">
        <v>9</v>
      </c>
      <c r="G10" s="2">
        <f t="shared" si="0"/>
        <v>0.10714285714285714</v>
      </c>
    </row>
    <row r="11" spans="1:7">
      <c r="A11" s="2" t="s">
        <v>82</v>
      </c>
      <c r="B11" s="2" t="s">
        <v>83</v>
      </c>
      <c r="C11" s="3" t="s">
        <v>8</v>
      </c>
      <c r="D11" s="3" t="s">
        <v>17</v>
      </c>
      <c r="E11" s="2">
        <v>85.22</v>
      </c>
      <c r="F11" s="2">
        <v>10</v>
      </c>
      <c r="G11" s="2">
        <f t="shared" si="0"/>
        <v>0.11904761904761904</v>
      </c>
    </row>
    <row r="12" spans="1:7">
      <c r="A12" s="2" t="s">
        <v>86</v>
      </c>
      <c r="B12" s="2" t="s">
        <v>87</v>
      </c>
      <c r="C12" s="3" t="s">
        <v>8</v>
      </c>
      <c r="D12" s="3" t="s">
        <v>17</v>
      </c>
      <c r="E12" s="2">
        <v>85.17</v>
      </c>
      <c r="F12" s="2">
        <v>11</v>
      </c>
      <c r="G12" s="2">
        <f t="shared" si="0"/>
        <v>0.13095238095238096</v>
      </c>
    </row>
    <row r="13" spans="1:7">
      <c r="A13" s="2" t="s">
        <v>88</v>
      </c>
      <c r="B13" s="2" t="s">
        <v>89</v>
      </c>
      <c r="C13" s="3" t="s">
        <v>8</v>
      </c>
      <c r="D13" s="3" t="s">
        <v>17</v>
      </c>
      <c r="E13" s="2">
        <v>85.11</v>
      </c>
      <c r="F13" s="2">
        <v>12</v>
      </c>
      <c r="G13" s="2">
        <f t="shared" si="0"/>
        <v>0.14285714285714285</v>
      </c>
    </row>
    <row r="14" spans="1:7">
      <c r="A14" s="2" t="s">
        <v>90</v>
      </c>
      <c r="B14" s="2" t="s">
        <v>91</v>
      </c>
      <c r="C14" s="3" t="s">
        <v>8</v>
      </c>
      <c r="D14" s="3" t="s">
        <v>17</v>
      </c>
      <c r="E14" s="2">
        <v>85.06</v>
      </c>
      <c r="F14" s="2">
        <v>13</v>
      </c>
      <c r="G14" s="2">
        <f t="shared" si="0"/>
        <v>0.15476190476190477</v>
      </c>
    </row>
    <row r="15" spans="1:7">
      <c r="A15" s="2" t="s">
        <v>100</v>
      </c>
      <c r="B15" s="2" t="s">
        <v>101</v>
      </c>
      <c r="C15" s="3" t="s">
        <v>8</v>
      </c>
      <c r="D15" s="3" t="s">
        <v>17</v>
      </c>
      <c r="E15" s="2">
        <v>84.83</v>
      </c>
      <c r="F15" s="2">
        <v>14</v>
      </c>
      <c r="G15" s="2">
        <f t="shared" si="0"/>
        <v>0.16666666666666666</v>
      </c>
    </row>
    <row r="16" spans="1:7">
      <c r="A16" s="2" t="s">
        <v>106</v>
      </c>
      <c r="B16" s="2" t="s">
        <v>107</v>
      </c>
      <c r="C16" s="3" t="s">
        <v>8</v>
      </c>
      <c r="D16" s="3" t="s">
        <v>17</v>
      </c>
      <c r="E16" s="2">
        <v>84.72</v>
      </c>
      <c r="F16" s="2">
        <v>15</v>
      </c>
      <c r="G16" s="2">
        <f t="shared" si="0"/>
        <v>0.17857142857142858</v>
      </c>
    </row>
    <row r="17" spans="1:7">
      <c r="A17" s="2" t="s">
        <v>114</v>
      </c>
      <c r="B17" s="2" t="s">
        <v>115</v>
      </c>
      <c r="C17" s="3" t="s">
        <v>8</v>
      </c>
      <c r="D17" s="3" t="s">
        <v>17</v>
      </c>
      <c r="E17" s="2">
        <v>84.67</v>
      </c>
      <c r="F17" s="2">
        <v>16</v>
      </c>
      <c r="G17" s="2">
        <f t="shared" si="0"/>
        <v>0.19047619047619047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63603-71DB-4CCA-AE9C-229EB1366565}">
  <dimension ref="A1:G11"/>
  <sheetViews>
    <sheetView workbookViewId="0">
      <selection activeCell="A12" sqref="A12:XFD53"/>
    </sheetView>
  </sheetViews>
  <sheetFormatPr defaultRowHeight="14.25"/>
  <cols>
    <col min="3" max="3" width="14.25" customWidth="1"/>
    <col min="4" max="4" width="18" customWidth="1"/>
    <col min="7" max="7" width="9.75" bestFit="1" customWidth="1"/>
  </cols>
  <sheetData>
    <row r="1" spans="1: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193</v>
      </c>
    </row>
    <row r="2" spans="1:7">
      <c r="A2" s="2" t="s">
        <v>15</v>
      </c>
      <c r="B2" s="2" t="s">
        <v>16</v>
      </c>
      <c r="C2" s="3" t="s">
        <v>8</v>
      </c>
      <c r="D2" s="3" t="s">
        <v>9</v>
      </c>
      <c r="E2" s="2">
        <v>88.39</v>
      </c>
      <c r="F2" s="2">
        <v>1</v>
      </c>
      <c r="G2" s="2">
        <f>F2/52</f>
        <v>1.9230769230769232E-2</v>
      </c>
    </row>
    <row r="3" spans="1:7">
      <c r="A3" s="2" t="s">
        <v>24</v>
      </c>
      <c r="B3" s="2" t="s">
        <v>25</v>
      </c>
      <c r="C3" s="3" t="s">
        <v>8</v>
      </c>
      <c r="D3" s="3" t="s">
        <v>9</v>
      </c>
      <c r="E3" s="2">
        <v>86.89</v>
      </c>
      <c r="F3" s="2">
        <v>2</v>
      </c>
      <c r="G3" s="2">
        <f t="shared" ref="G3:G11" si="0">F3/52</f>
        <v>3.8461538461538464E-2</v>
      </c>
    </row>
    <row r="4" spans="1:7">
      <c r="A4" s="2" t="s">
        <v>42</v>
      </c>
      <c r="B4" s="2" t="s">
        <v>43</v>
      </c>
      <c r="C4" s="3" t="s">
        <v>8</v>
      </c>
      <c r="D4" s="3" t="s">
        <v>9</v>
      </c>
      <c r="E4" s="2">
        <v>86.39</v>
      </c>
      <c r="F4" s="2">
        <v>3</v>
      </c>
      <c r="G4" s="2">
        <f t="shared" si="0"/>
        <v>5.7692307692307696E-2</v>
      </c>
    </row>
    <row r="5" spans="1:7">
      <c r="A5" s="2" t="s">
        <v>60</v>
      </c>
      <c r="B5" s="2" t="s">
        <v>61</v>
      </c>
      <c r="C5" s="3" t="s">
        <v>8</v>
      </c>
      <c r="D5" s="3" t="s">
        <v>9</v>
      </c>
      <c r="E5" s="2">
        <v>85.78</v>
      </c>
      <c r="F5" s="2">
        <v>4</v>
      </c>
      <c r="G5" s="2">
        <f t="shared" si="0"/>
        <v>7.6923076923076927E-2</v>
      </c>
    </row>
    <row r="6" spans="1:7">
      <c r="A6" s="2" t="s">
        <v>80</v>
      </c>
      <c r="B6" s="2" t="s">
        <v>81</v>
      </c>
      <c r="C6" s="3" t="s">
        <v>8</v>
      </c>
      <c r="D6" s="3" t="s">
        <v>9</v>
      </c>
      <c r="E6" s="2">
        <v>85.28</v>
      </c>
      <c r="F6" s="2">
        <v>5</v>
      </c>
      <c r="G6" s="2">
        <f t="shared" si="0"/>
        <v>9.6153846153846159E-2</v>
      </c>
    </row>
    <row r="7" spans="1:7">
      <c r="A7" s="2" t="s">
        <v>98</v>
      </c>
      <c r="B7" s="2" t="s">
        <v>99</v>
      </c>
      <c r="C7" s="3" t="s">
        <v>8</v>
      </c>
      <c r="D7" s="3" t="s">
        <v>9</v>
      </c>
      <c r="E7" s="2">
        <v>84.83</v>
      </c>
      <c r="F7" s="2">
        <v>6</v>
      </c>
      <c r="G7" s="2">
        <f t="shared" si="0"/>
        <v>0.11538461538461539</v>
      </c>
    </row>
    <row r="8" spans="1:7">
      <c r="A8" s="2" t="s">
        <v>102</v>
      </c>
      <c r="B8" s="2" t="s">
        <v>103</v>
      </c>
      <c r="C8" s="3" t="s">
        <v>8</v>
      </c>
      <c r="D8" s="3" t="s">
        <v>9</v>
      </c>
      <c r="E8" s="2">
        <v>84.78</v>
      </c>
      <c r="F8" s="2">
        <v>7</v>
      </c>
      <c r="G8" s="2">
        <f t="shared" si="0"/>
        <v>0.13461538461538461</v>
      </c>
    </row>
    <row r="9" spans="1:7">
      <c r="A9" s="2" t="s">
        <v>108</v>
      </c>
      <c r="B9" s="2" t="s">
        <v>109</v>
      </c>
      <c r="C9" s="3" t="s">
        <v>8</v>
      </c>
      <c r="D9" s="3" t="s">
        <v>9</v>
      </c>
      <c r="E9" s="2">
        <v>84.72</v>
      </c>
      <c r="F9" s="2">
        <v>8</v>
      </c>
      <c r="G9" s="2">
        <f t="shared" si="0"/>
        <v>0.15384615384615385</v>
      </c>
    </row>
    <row r="10" spans="1:7">
      <c r="A10" s="2" t="s">
        <v>116</v>
      </c>
      <c r="B10" s="2" t="s">
        <v>117</v>
      </c>
      <c r="C10" s="3" t="s">
        <v>8</v>
      </c>
      <c r="D10" s="3" t="s">
        <v>9</v>
      </c>
      <c r="E10" s="2">
        <v>84.56</v>
      </c>
      <c r="F10" s="2">
        <v>9</v>
      </c>
      <c r="G10" s="2">
        <f t="shared" si="0"/>
        <v>0.17307692307692307</v>
      </c>
    </row>
    <row r="11" spans="1:7">
      <c r="A11" s="2" t="s">
        <v>139</v>
      </c>
      <c r="B11" s="2" t="s">
        <v>140</v>
      </c>
      <c r="C11" s="3" t="s">
        <v>8</v>
      </c>
      <c r="D11" s="3" t="s">
        <v>9</v>
      </c>
      <c r="E11" s="2">
        <v>84.17</v>
      </c>
      <c r="F11" s="2">
        <v>10</v>
      </c>
      <c r="G11" s="2">
        <f t="shared" si="0"/>
        <v>0.19230769230769232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DDCA2-2F86-4636-A0FF-AC3E6EB57756}">
  <dimension ref="A1:G11"/>
  <sheetViews>
    <sheetView workbookViewId="0">
      <selection activeCell="F29" sqref="F29"/>
    </sheetView>
  </sheetViews>
  <sheetFormatPr defaultRowHeight="14.25"/>
  <cols>
    <col min="3" max="3" width="14.75" customWidth="1"/>
    <col min="4" max="4" width="16" customWidth="1"/>
  </cols>
  <sheetData>
    <row r="1" spans="1: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193</v>
      </c>
    </row>
    <row r="2" spans="1:7">
      <c r="A2" s="2" t="s">
        <v>64</v>
      </c>
      <c r="B2" s="2" t="s">
        <v>65</v>
      </c>
      <c r="C2" s="3" t="s">
        <v>8</v>
      </c>
      <c r="D2" s="3" t="s">
        <v>17</v>
      </c>
      <c r="E2" s="2">
        <v>85.67</v>
      </c>
      <c r="F2" s="2">
        <v>1</v>
      </c>
      <c r="G2" s="2">
        <f>F2/52</f>
        <v>1.9230769230769232E-2</v>
      </c>
    </row>
    <row r="3" spans="1:7">
      <c r="A3" s="2" t="s">
        <v>70</v>
      </c>
      <c r="B3" s="2" t="s">
        <v>71</v>
      </c>
      <c r="C3" s="3" t="s">
        <v>8</v>
      </c>
      <c r="D3" s="3" t="s">
        <v>17</v>
      </c>
      <c r="E3" s="2">
        <v>85.39</v>
      </c>
      <c r="F3" s="2">
        <v>2</v>
      </c>
      <c r="G3" s="2">
        <f t="shared" ref="G3:G11" si="0">F3/52</f>
        <v>3.8461538461538464E-2</v>
      </c>
    </row>
    <row r="4" spans="1:7">
      <c r="A4" s="2" t="s">
        <v>96</v>
      </c>
      <c r="B4" s="2" t="s">
        <v>97</v>
      </c>
      <c r="C4" s="3" t="s">
        <v>8</v>
      </c>
      <c r="D4" s="3" t="s">
        <v>17</v>
      </c>
      <c r="E4" s="2">
        <v>84.83</v>
      </c>
      <c r="F4" s="2">
        <v>3</v>
      </c>
      <c r="G4" s="2">
        <f t="shared" si="0"/>
        <v>5.7692307692307696E-2</v>
      </c>
    </row>
    <row r="5" spans="1:7">
      <c r="A5" s="2" t="s">
        <v>118</v>
      </c>
      <c r="B5" s="2" t="s">
        <v>119</v>
      </c>
      <c r="C5" s="3" t="s">
        <v>8</v>
      </c>
      <c r="D5" s="3" t="s">
        <v>17</v>
      </c>
      <c r="E5" s="2">
        <v>84.5</v>
      </c>
      <c r="F5" s="2">
        <v>4</v>
      </c>
      <c r="G5" s="2">
        <f t="shared" si="0"/>
        <v>7.6923076923076927E-2</v>
      </c>
    </row>
    <row r="6" spans="1:7">
      <c r="A6" s="2" t="s">
        <v>120</v>
      </c>
      <c r="B6" s="2" t="s">
        <v>121</v>
      </c>
      <c r="C6" s="3" t="s">
        <v>8</v>
      </c>
      <c r="D6" s="3" t="s">
        <v>17</v>
      </c>
      <c r="E6" s="2">
        <v>84.44</v>
      </c>
      <c r="F6" s="2">
        <v>5</v>
      </c>
      <c r="G6" s="2">
        <f t="shared" si="0"/>
        <v>9.6153846153846159E-2</v>
      </c>
    </row>
    <row r="7" spans="1:7">
      <c r="A7" s="2" t="s">
        <v>124</v>
      </c>
      <c r="B7" s="2" t="s">
        <v>125</v>
      </c>
      <c r="C7" s="3" t="s">
        <v>8</v>
      </c>
      <c r="D7" s="3" t="s">
        <v>17</v>
      </c>
      <c r="E7" s="2">
        <v>84.39</v>
      </c>
      <c r="F7" s="2">
        <v>6</v>
      </c>
      <c r="G7" s="2">
        <f t="shared" si="0"/>
        <v>0.11538461538461539</v>
      </c>
    </row>
    <row r="8" spans="1:7">
      <c r="A8" s="2" t="s">
        <v>128</v>
      </c>
      <c r="B8" s="2" t="s">
        <v>129</v>
      </c>
      <c r="C8" s="3" t="s">
        <v>8</v>
      </c>
      <c r="D8" s="3" t="s">
        <v>17</v>
      </c>
      <c r="E8" s="2">
        <v>84.33</v>
      </c>
      <c r="F8" s="2">
        <v>7</v>
      </c>
      <c r="G8" s="2">
        <f t="shared" si="0"/>
        <v>0.13461538461538461</v>
      </c>
    </row>
    <row r="9" spans="1:7">
      <c r="A9" s="2" t="s">
        <v>137</v>
      </c>
      <c r="B9" s="2" t="s">
        <v>138</v>
      </c>
      <c r="C9" s="3" t="s">
        <v>8</v>
      </c>
      <c r="D9" s="3" t="s">
        <v>17</v>
      </c>
      <c r="E9" s="2">
        <v>84.17</v>
      </c>
      <c r="F9" s="2">
        <v>8</v>
      </c>
      <c r="G9" s="2">
        <f t="shared" si="0"/>
        <v>0.15384615384615385</v>
      </c>
    </row>
    <row r="10" spans="1:7">
      <c r="A10" s="2" t="s">
        <v>141</v>
      </c>
      <c r="B10" s="2" t="s">
        <v>142</v>
      </c>
      <c r="C10" s="3" t="s">
        <v>8</v>
      </c>
      <c r="D10" s="3" t="s">
        <v>17</v>
      </c>
      <c r="E10" s="2">
        <v>84.11</v>
      </c>
      <c r="F10" s="2">
        <v>9</v>
      </c>
      <c r="G10" s="2">
        <f t="shared" si="0"/>
        <v>0.17307692307692307</v>
      </c>
    </row>
    <row r="11" spans="1:7">
      <c r="A11" s="2" t="s">
        <v>151</v>
      </c>
      <c r="B11" s="2" t="s">
        <v>152</v>
      </c>
      <c r="C11" s="3" t="s">
        <v>8</v>
      </c>
      <c r="D11" s="3" t="s">
        <v>17</v>
      </c>
      <c r="E11" s="2">
        <v>84.06</v>
      </c>
      <c r="F11" s="2">
        <v>10</v>
      </c>
      <c r="G11" s="2">
        <f t="shared" si="0"/>
        <v>0.19230769230769232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CEC3C-03FC-49A2-ADBA-9978D14EC824}">
  <dimension ref="A1:G5"/>
  <sheetViews>
    <sheetView workbookViewId="0">
      <selection activeCell="J20" sqref="J20"/>
    </sheetView>
  </sheetViews>
  <sheetFormatPr defaultRowHeight="14.25"/>
  <cols>
    <col min="3" max="4" width="15" customWidth="1"/>
  </cols>
  <sheetData>
    <row r="1" spans="1: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193</v>
      </c>
    </row>
    <row r="2" spans="1:7">
      <c r="A2" s="2" t="s">
        <v>130</v>
      </c>
      <c r="B2" s="2" t="s">
        <v>131</v>
      </c>
      <c r="C2" s="3" t="s">
        <v>8</v>
      </c>
      <c r="D2" s="3" t="s">
        <v>132</v>
      </c>
      <c r="E2" s="2">
        <v>84.29</v>
      </c>
      <c r="F2" s="2">
        <v>1</v>
      </c>
      <c r="G2" s="2">
        <f>F2/20</f>
        <v>0.05</v>
      </c>
    </row>
    <row r="3" spans="1:7">
      <c r="A3" s="2" t="s">
        <v>145</v>
      </c>
      <c r="B3" s="2" t="s">
        <v>146</v>
      </c>
      <c r="C3" s="3" t="s">
        <v>8</v>
      </c>
      <c r="D3" s="3" t="s">
        <v>132</v>
      </c>
      <c r="E3" s="2">
        <v>84.06</v>
      </c>
      <c r="F3" s="2">
        <v>2</v>
      </c>
      <c r="G3" s="2">
        <f t="shared" ref="G3:G5" si="0">F3/20</f>
        <v>0.1</v>
      </c>
    </row>
    <row r="4" spans="1:7">
      <c r="A4" s="2" t="s">
        <v>159</v>
      </c>
      <c r="B4" s="2" t="s">
        <v>160</v>
      </c>
      <c r="C4" s="3" t="s">
        <v>8</v>
      </c>
      <c r="D4" s="3" t="s">
        <v>132</v>
      </c>
      <c r="E4" s="2">
        <v>83.67</v>
      </c>
      <c r="F4" s="2">
        <v>3</v>
      </c>
      <c r="G4" s="2">
        <f t="shared" si="0"/>
        <v>0.15</v>
      </c>
    </row>
    <row r="5" spans="1:7">
      <c r="A5" s="2" t="s">
        <v>177</v>
      </c>
      <c r="B5" s="2" t="s">
        <v>178</v>
      </c>
      <c r="C5" s="3" t="s">
        <v>8</v>
      </c>
      <c r="D5" s="3" t="s">
        <v>132</v>
      </c>
      <c r="E5" s="2">
        <v>83.17</v>
      </c>
      <c r="F5" s="2">
        <v>4</v>
      </c>
      <c r="G5" s="2">
        <f t="shared" si="0"/>
        <v>0.2</v>
      </c>
    </row>
  </sheetData>
  <phoneticPr fontId="2" type="noConversion"/>
  <conditionalFormatting sqref="E1:E1048576">
    <cfRule type="duplicateValues" dxfId="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67BA3-ED99-4710-987D-F6087F115BEE}">
  <dimension ref="A1:G6"/>
  <sheetViews>
    <sheetView workbookViewId="0">
      <selection activeCell="A2" sqref="A2:G6"/>
    </sheetView>
  </sheetViews>
  <sheetFormatPr defaultRowHeight="14.25"/>
  <cols>
    <col min="3" max="3" width="16.625" customWidth="1"/>
    <col min="4" max="4" width="14.25" customWidth="1"/>
  </cols>
  <sheetData>
    <row r="1" spans="1: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193</v>
      </c>
    </row>
    <row r="2" spans="1:7">
      <c r="A2" s="2" t="s">
        <v>48</v>
      </c>
      <c r="B2" s="2" t="s">
        <v>49</v>
      </c>
      <c r="C2" s="3" t="s">
        <v>8</v>
      </c>
      <c r="D2" s="3" t="s">
        <v>17</v>
      </c>
      <c r="E2" s="2">
        <v>86</v>
      </c>
      <c r="F2" s="2">
        <v>1</v>
      </c>
      <c r="G2" s="2">
        <f>F2/25</f>
        <v>0.04</v>
      </c>
    </row>
    <row r="3" spans="1:7">
      <c r="A3" s="2" t="s">
        <v>92</v>
      </c>
      <c r="B3" s="2" t="s">
        <v>93</v>
      </c>
      <c r="C3" s="3" t="s">
        <v>8</v>
      </c>
      <c r="D3" s="3" t="s">
        <v>17</v>
      </c>
      <c r="E3" s="2">
        <v>84.89</v>
      </c>
      <c r="F3" s="2">
        <v>2</v>
      </c>
      <c r="G3" s="2">
        <f t="shared" ref="G3:G6" si="0">F3/25</f>
        <v>0.08</v>
      </c>
    </row>
    <row r="4" spans="1:7">
      <c r="A4" s="2" t="s">
        <v>133</v>
      </c>
      <c r="B4" s="2" t="s">
        <v>134</v>
      </c>
      <c r="C4" s="3" t="s">
        <v>8</v>
      </c>
      <c r="D4" s="3" t="s">
        <v>17</v>
      </c>
      <c r="E4" s="2">
        <v>84.22</v>
      </c>
      <c r="F4" s="2">
        <v>3</v>
      </c>
      <c r="G4" s="2">
        <f t="shared" si="0"/>
        <v>0.12</v>
      </c>
    </row>
    <row r="5" spans="1:7">
      <c r="A5" s="2" t="s">
        <v>169</v>
      </c>
      <c r="B5" s="2" t="s">
        <v>170</v>
      </c>
      <c r="C5" s="3" t="s">
        <v>8</v>
      </c>
      <c r="D5" s="3" t="s">
        <v>17</v>
      </c>
      <c r="E5" s="2">
        <v>83.5</v>
      </c>
      <c r="F5" s="2">
        <v>4</v>
      </c>
      <c r="G5" s="2">
        <f t="shared" si="0"/>
        <v>0.16</v>
      </c>
    </row>
    <row r="6" spans="1:7">
      <c r="A6" s="2" t="s">
        <v>181</v>
      </c>
      <c r="B6" s="2" t="s">
        <v>182</v>
      </c>
      <c r="C6" s="3" t="s">
        <v>8</v>
      </c>
      <c r="D6" s="3" t="s">
        <v>17</v>
      </c>
      <c r="E6" s="2">
        <v>82.89</v>
      </c>
      <c r="F6" s="2">
        <v>5</v>
      </c>
      <c r="G6" s="2">
        <f t="shared" si="0"/>
        <v>0.2</v>
      </c>
    </row>
  </sheetData>
  <phoneticPr fontId="2" type="noConversion"/>
  <conditionalFormatting sqref="E1:E1048576">
    <cfRule type="duplicateValues" dxfId="1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62AF9-2A25-40DE-A68B-46314A4A2D17}">
  <dimension ref="A1:G3"/>
  <sheetViews>
    <sheetView workbookViewId="0">
      <selection activeCell="A4" sqref="A4:XFD14"/>
    </sheetView>
  </sheetViews>
  <sheetFormatPr defaultRowHeight="14.25"/>
  <cols>
    <col min="3" max="3" width="16.25" customWidth="1"/>
    <col min="4" max="4" width="17.75" customWidth="1"/>
    <col min="6" max="6" width="6.5" customWidth="1"/>
    <col min="7" max="7" width="9.75" bestFit="1" customWidth="1"/>
  </cols>
  <sheetData>
    <row r="1" spans="1: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193</v>
      </c>
    </row>
    <row r="2" spans="1:7">
      <c r="A2" s="2" t="s">
        <v>173</v>
      </c>
      <c r="B2" s="2" t="s">
        <v>174</v>
      </c>
      <c r="C2" s="3" t="s">
        <v>8</v>
      </c>
      <c r="D2" s="3" t="s">
        <v>9</v>
      </c>
      <c r="E2" s="2">
        <v>83.35</v>
      </c>
      <c r="F2" s="2">
        <v>1</v>
      </c>
      <c r="G2" s="2">
        <f>F2/11</f>
        <v>9.0909090909090912E-2</v>
      </c>
    </row>
    <row r="3" spans="1:7">
      <c r="A3" s="2" t="s">
        <v>183</v>
      </c>
      <c r="B3" s="2" t="s">
        <v>184</v>
      </c>
      <c r="C3" s="3" t="s">
        <v>8</v>
      </c>
      <c r="D3" s="3" t="s">
        <v>9</v>
      </c>
      <c r="E3" s="2">
        <v>82.76</v>
      </c>
      <c r="F3" s="2">
        <v>2</v>
      </c>
      <c r="G3" s="2">
        <f t="shared" ref="G3" si="0">F3/11</f>
        <v>0.18181818181818182</v>
      </c>
    </row>
  </sheetData>
  <phoneticPr fontId="2" type="noConversion"/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微波学硕</vt:lpstr>
      <vt:lpstr>微波专硕</vt:lpstr>
      <vt:lpstr>通信学硕</vt:lpstr>
      <vt:lpstr>通信专硕</vt:lpstr>
      <vt:lpstr>信号学硕</vt:lpstr>
      <vt:lpstr>信号专硕</vt:lpstr>
      <vt:lpstr>电路学硕</vt:lpstr>
      <vt:lpstr>电路专硕</vt:lpstr>
      <vt:lpstr>鲁汶学硕</vt:lpstr>
      <vt:lpstr>鲁汶专硕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张静</cp:lastModifiedBy>
  <dcterms:created xsi:type="dcterms:W3CDTF">2024-04-09T06:26:42Z</dcterms:created>
  <dcterms:modified xsi:type="dcterms:W3CDTF">2024-04-09T10:46:11Z</dcterms:modified>
</cp:coreProperties>
</file>