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615" windowWidth="14940" windowHeight="9120" activeTab="0"/>
  </bookViews>
  <sheets>
    <sheet name="page 1" sheetId="1" r:id="rId1"/>
  </sheets>
  <definedNames>
    <definedName name="_xlnm.Print_Area" localSheetId="0">'page 1'!$A$1:$H$25</definedName>
    <definedName name="_xlnm.Print_Titles" localSheetId="0">'page 1'!$1:$1</definedName>
  </definedNames>
  <calcPr fullCalcOnLoad="1"/>
</workbook>
</file>

<file path=xl/sharedStrings.xml><?xml version="1.0" encoding="utf-8"?>
<sst xmlns="http://schemas.openxmlformats.org/spreadsheetml/2006/main" count="210" uniqueCount="175">
  <si>
    <t/>
  </si>
  <si>
    <t>工程制图</t>
  </si>
  <si>
    <t>MATLAB实践</t>
  </si>
  <si>
    <t>数字系统课程设计</t>
  </si>
  <si>
    <t>04009103</t>
  </si>
  <si>
    <t>陈牧云</t>
  </si>
  <si>
    <t>04009106</t>
  </si>
  <si>
    <t>吴珏蓉</t>
  </si>
  <si>
    <t>04009108</t>
  </si>
  <si>
    <t>徐沁怡</t>
  </si>
  <si>
    <t>04009109</t>
  </si>
  <si>
    <t>董云扬</t>
  </si>
  <si>
    <t>04009111</t>
  </si>
  <si>
    <t>胡瑞东</t>
  </si>
  <si>
    <t>周天</t>
  </si>
  <si>
    <t>04009120</t>
  </si>
  <si>
    <t>戴俊彦</t>
  </si>
  <si>
    <t>04009137</t>
  </si>
  <si>
    <t>张晓燕</t>
  </si>
  <si>
    <t>04009139</t>
  </si>
  <si>
    <t>陈天一</t>
  </si>
  <si>
    <t>04009140</t>
  </si>
  <si>
    <t>杨彬祺</t>
  </si>
  <si>
    <t>04009141</t>
  </si>
  <si>
    <t>王淑朋</t>
  </si>
  <si>
    <t>04009142</t>
  </si>
  <si>
    <t>高成才</t>
  </si>
  <si>
    <t>04009143</t>
  </si>
  <si>
    <t>罗晓</t>
  </si>
  <si>
    <t>计算结构（外文教材）I</t>
  </si>
  <si>
    <t>电磁场与波</t>
  </si>
  <si>
    <t>电子电路与综合实验</t>
  </si>
  <si>
    <t>形势与政策</t>
  </si>
  <si>
    <t>计算结构（外文教材）II</t>
  </si>
  <si>
    <t>信息通信网络概论（外文）</t>
  </si>
  <si>
    <t xml:space="preserve"> </t>
  </si>
  <si>
    <t xml:space="preserve"> </t>
  </si>
  <si>
    <t xml:space="preserve"> </t>
  </si>
  <si>
    <t>04009203</t>
  </si>
  <si>
    <t>苏菲</t>
  </si>
  <si>
    <t>04009206</t>
  </si>
  <si>
    <t>贲放</t>
  </si>
  <si>
    <t>04009209</t>
  </si>
  <si>
    <t>钱根双</t>
  </si>
  <si>
    <t>04009213</t>
  </si>
  <si>
    <t>程德朋</t>
  </si>
  <si>
    <t>04009214</t>
  </si>
  <si>
    <t>刘军军</t>
  </si>
  <si>
    <t>04009218</t>
  </si>
  <si>
    <t>赵然</t>
  </si>
  <si>
    <t>04009221</t>
  </si>
  <si>
    <t>贾子昱</t>
  </si>
  <si>
    <t>04009224</t>
  </si>
  <si>
    <t>蓝骥</t>
  </si>
  <si>
    <t>04009235</t>
  </si>
  <si>
    <t>沙俊</t>
  </si>
  <si>
    <t>04009236</t>
  </si>
  <si>
    <t>陶于阳</t>
  </si>
  <si>
    <t>04009239</t>
  </si>
  <si>
    <t>周博猷</t>
  </si>
  <si>
    <t>04009242</t>
  </si>
  <si>
    <t>孙裕</t>
  </si>
  <si>
    <t>04009302</t>
  </si>
  <si>
    <t>王莹</t>
  </si>
  <si>
    <t>04009304</t>
  </si>
  <si>
    <t>许佩佩</t>
  </si>
  <si>
    <t>04009306</t>
  </si>
  <si>
    <t>阳析</t>
  </si>
  <si>
    <t>04009309</t>
  </si>
  <si>
    <t>邹浮舟</t>
  </si>
  <si>
    <t>04009312</t>
  </si>
  <si>
    <t>王国鹏</t>
  </si>
  <si>
    <t>04009313</t>
  </si>
  <si>
    <t>朱文远</t>
  </si>
  <si>
    <t>04009314</t>
  </si>
  <si>
    <t>王有东</t>
  </si>
  <si>
    <t>04009315</t>
  </si>
  <si>
    <t>谭杭波</t>
  </si>
  <si>
    <t>04009339</t>
  </si>
  <si>
    <t>郭骎</t>
  </si>
  <si>
    <t>04009340</t>
  </si>
  <si>
    <t>04009342</t>
  </si>
  <si>
    <t>周帅</t>
  </si>
  <si>
    <t>04009406</t>
  </si>
  <si>
    <t>洪烨林</t>
  </si>
  <si>
    <t>04009407</t>
  </si>
  <si>
    <t>夏睿</t>
  </si>
  <si>
    <t>04009409</t>
  </si>
  <si>
    <t>王奇</t>
  </si>
  <si>
    <t>04009413</t>
  </si>
  <si>
    <t>梅茂奎</t>
  </si>
  <si>
    <t>04009423</t>
  </si>
  <si>
    <t>余瑞驰</t>
  </si>
  <si>
    <t>04009435</t>
  </si>
  <si>
    <t>房帅</t>
  </si>
  <si>
    <t>04009437</t>
  </si>
  <si>
    <t>陈洋洋</t>
  </si>
  <si>
    <t>04009438</t>
  </si>
  <si>
    <t>陈弋羽</t>
  </si>
  <si>
    <t>04009505</t>
  </si>
  <si>
    <t>苏钰</t>
  </si>
  <si>
    <t>04009506</t>
  </si>
  <si>
    <t>李峥</t>
  </si>
  <si>
    <t>04009507</t>
  </si>
  <si>
    <t>聂阳宁</t>
  </si>
  <si>
    <t>04009529</t>
  </si>
  <si>
    <t>顾实宜</t>
  </si>
  <si>
    <t>04009537</t>
  </si>
  <si>
    <t>朱筱贇</t>
  </si>
  <si>
    <t>04009543</t>
  </si>
  <si>
    <t>顾馨月</t>
  </si>
  <si>
    <t>04009545</t>
  </si>
  <si>
    <t>何沐昕</t>
  </si>
  <si>
    <t>04009546</t>
  </si>
  <si>
    <t>邱林峥</t>
  </si>
  <si>
    <t>04009601</t>
  </si>
  <si>
    <t>陈超艺</t>
  </si>
  <si>
    <t>04009602</t>
  </si>
  <si>
    <t>张皓月</t>
  </si>
  <si>
    <t>04009603</t>
  </si>
  <si>
    <t>颜丽颖</t>
  </si>
  <si>
    <t>04009608</t>
  </si>
  <si>
    <t>王许莲</t>
  </si>
  <si>
    <t>04009609</t>
  </si>
  <si>
    <t>张添翼</t>
  </si>
  <si>
    <t>04009616</t>
  </si>
  <si>
    <t>刘文</t>
  </si>
  <si>
    <t>04009626</t>
  </si>
  <si>
    <t>王何浚</t>
  </si>
  <si>
    <t>04009628</t>
  </si>
  <si>
    <t>赵安晓</t>
  </si>
  <si>
    <t>04009632</t>
  </si>
  <si>
    <t>蒋伟</t>
  </si>
  <si>
    <t>04009642</t>
  </si>
  <si>
    <t>孙心力</t>
  </si>
  <si>
    <t>P值</t>
  </si>
  <si>
    <t>04209701</t>
  </si>
  <si>
    <t>杜璟</t>
  </si>
  <si>
    <t>04209702</t>
  </si>
  <si>
    <t>陆慧颖</t>
  </si>
  <si>
    <t>04209705</t>
  </si>
  <si>
    <t>符亚云</t>
  </si>
  <si>
    <t>04209711</t>
  </si>
  <si>
    <t>邱琳耀</t>
  </si>
  <si>
    <t>04209715</t>
  </si>
  <si>
    <t>李峰灯</t>
  </si>
  <si>
    <t>04209716</t>
  </si>
  <si>
    <t>刘玮</t>
  </si>
  <si>
    <t>04209718</t>
  </si>
  <si>
    <t>李亚</t>
  </si>
  <si>
    <t>04209724</t>
  </si>
  <si>
    <t>闻晨鹭</t>
  </si>
  <si>
    <t>04209730</t>
  </si>
  <si>
    <t>杨建军</t>
  </si>
  <si>
    <t>04209736</t>
  </si>
  <si>
    <t>栾小凡</t>
  </si>
  <si>
    <t>主干课1</t>
  </si>
  <si>
    <t>主干课2</t>
  </si>
  <si>
    <t>主干课3</t>
  </si>
  <si>
    <t>主干课4</t>
  </si>
  <si>
    <t>主干课5</t>
  </si>
  <si>
    <t>suan1</t>
  </si>
  <si>
    <t>suan2</t>
  </si>
  <si>
    <t>suan3</t>
  </si>
  <si>
    <t>suan4</t>
  </si>
  <si>
    <t>suan5</t>
  </si>
  <si>
    <t>suan6</t>
  </si>
  <si>
    <t>suan7</t>
  </si>
  <si>
    <t>suan8</t>
  </si>
  <si>
    <t>suan9</t>
  </si>
  <si>
    <t>suan10</t>
  </si>
  <si>
    <t>zong</t>
  </si>
  <si>
    <t>学号</t>
  </si>
  <si>
    <t>姓名</t>
  </si>
  <si>
    <t>排名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</si>
</sst>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"/>
    <numFmt numFmtId="185" formatCode="#.0"/>
    <numFmt numFmtId="186" formatCode="0.00_);[Red]\(0.00\)"/>
    <numFmt numFmtId="187" formatCode="0.000_);[Red]\(0.000\)"/>
  </numFmts>
  <fonts count="45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184" fontId="3" fillId="33" borderId="1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184" fontId="23" fillId="33" borderId="10" xfId="0" applyNumberFormat="1" applyFont="1" applyFill="1" applyBorder="1" applyAlignment="1">
      <alignment horizontal="center" vertical="center" shrinkToFit="1"/>
    </xf>
    <xf numFmtId="0" fontId="23" fillId="33" borderId="10" xfId="0" applyNumberFormat="1" applyFont="1" applyFill="1" applyBorder="1" applyAlignment="1">
      <alignment horizontal="center" vertical="center" shrinkToFit="1"/>
    </xf>
    <xf numFmtId="0" fontId="23" fillId="0" borderId="10" xfId="0" applyNumberFormat="1" applyFont="1" applyFill="1" applyBorder="1" applyAlignment="1">
      <alignment horizontal="center" vertical="center" shrinkToFit="1"/>
    </xf>
    <xf numFmtId="187" fontId="24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>
      <alignment horizontal="center" vertical="center" shrinkToFit="1"/>
    </xf>
    <xf numFmtId="49" fontId="25" fillId="33" borderId="10" xfId="0" applyNumberFormat="1" applyFont="1" applyFill="1" applyBorder="1" applyAlignment="1">
      <alignment horizontal="center" vertical="center" wrapText="1" shrinkToFit="1"/>
    </xf>
    <xf numFmtId="0" fontId="25" fillId="33" borderId="10" xfId="0" applyNumberFormat="1" applyFont="1" applyFill="1" applyBorder="1" applyAlignment="1">
      <alignment horizontal="center" vertical="center" wrapText="1" shrinkToFi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187" fontId="25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="130" zoomScaleNormal="130" zoomScalePageLayoutView="0" workbookViewId="0" topLeftCell="B1">
      <selection activeCell="B1" sqref="B1:AD22"/>
    </sheetView>
  </sheetViews>
  <sheetFormatPr defaultColWidth="9.00390625" defaultRowHeight="14.25"/>
  <cols>
    <col min="1" max="1" width="0" style="2" hidden="1" customWidth="1"/>
    <col min="2" max="2" width="6.375" style="2" customWidth="1"/>
    <col min="3" max="3" width="10.00390625" style="2" customWidth="1"/>
    <col min="4" max="4" width="9.50390625" style="2" customWidth="1"/>
    <col min="5" max="5" width="6.625" style="2" hidden="1" customWidth="1"/>
    <col min="6" max="6" width="4.625" style="4" hidden="1" customWidth="1"/>
    <col min="7" max="18" width="4.625" style="2" hidden="1" customWidth="1"/>
    <col min="19" max="29" width="4.625" style="5" hidden="1" customWidth="1"/>
    <col min="30" max="30" width="8.375" style="6" customWidth="1"/>
    <col min="31" max="16384" width="9.00390625" style="2" customWidth="1"/>
  </cols>
  <sheetData>
    <row r="1" spans="1:30" ht="18" customHeight="1">
      <c r="A1" s="7" t="s">
        <v>0</v>
      </c>
      <c r="B1" s="14" t="s">
        <v>174</v>
      </c>
      <c r="C1" s="14" t="s">
        <v>172</v>
      </c>
      <c r="D1" s="14" t="s">
        <v>173</v>
      </c>
      <c r="E1" s="15" t="s">
        <v>1</v>
      </c>
      <c r="F1" s="16" t="s">
        <v>161</v>
      </c>
      <c r="G1" s="15" t="s">
        <v>2</v>
      </c>
      <c r="H1" s="15" t="s">
        <v>3</v>
      </c>
      <c r="I1" s="15" t="s">
        <v>31</v>
      </c>
      <c r="J1" s="15" t="s">
        <v>33</v>
      </c>
      <c r="K1" s="15" t="s">
        <v>34</v>
      </c>
      <c r="L1" s="15" t="s">
        <v>162</v>
      </c>
      <c r="M1" s="15" t="s">
        <v>30</v>
      </c>
      <c r="N1" s="15" t="s">
        <v>163</v>
      </c>
      <c r="O1" s="15" t="s">
        <v>29</v>
      </c>
      <c r="P1" s="15" t="s">
        <v>164</v>
      </c>
      <c r="Q1" s="15" t="s">
        <v>32</v>
      </c>
      <c r="R1" s="15" t="s">
        <v>165</v>
      </c>
      <c r="S1" s="17" t="s">
        <v>156</v>
      </c>
      <c r="T1" s="17" t="s">
        <v>166</v>
      </c>
      <c r="U1" s="17" t="s">
        <v>157</v>
      </c>
      <c r="V1" s="17" t="s">
        <v>167</v>
      </c>
      <c r="W1" s="17" t="s">
        <v>158</v>
      </c>
      <c r="X1" s="17" t="s">
        <v>168</v>
      </c>
      <c r="Y1" s="17" t="s">
        <v>159</v>
      </c>
      <c r="Z1" s="17" t="s">
        <v>169</v>
      </c>
      <c r="AA1" s="17" t="s">
        <v>160</v>
      </c>
      <c r="AB1" s="17" t="s">
        <v>170</v>
      </c>
      <c r="AC1" s="17" t="s">
        <v>171</v>
      </c>
      <c r="AD1" s="18" t="s">
        <v>135</v>
      </c>
    </row>
    <row r="2" spans="1:30" ht="13.5" customHeight="1">
      <c r="A2" s="8"/>
      <c r="B2" s="9">
        <v>1</v>
      </c>
      <c r="C2" s="7" t="s">
        <v>56</v>
      </c>
      <c r="D2" s="7" t="s">
        <v>57</v>
      </c>
      <c r="E2" s="10">
        <v>97</v>
      </c>
      <c r="F2" s="10">
        <f aca="true" t="shared" si="0" ref="F2:F65">2*E2</f>
        <v>194</v>
      </c>
      <c r="G2" s="10">
        <v>80</v>
      </c>
      <c r="H2" s="10">
        <v>90</v>
      </c>
      <c r="I2" s="10">
        <v>90</v>
      </c>
      <c r="J2" s="10">
        <v>98</v>
      </c>
      <c r="K2" s="10">
        <v>96</v>
      </c>
      <c r="L2" s="10">
        <f aca="true" t="shared" si="1" ref="L2:L65">3*K2</f>
        <v>288</v>
      </c>
      <c r="M2" s="10">
        <v>99</v>
      </c>
      <c r="N2" s="10">
        <f aca="true" t="shared" si="2" ref="N2:N65">3*M2</f>
        <v>297</v>
      </c>
      <c r="O2" s="10">
        <v>97</v>
      </c>
      <c r="P2" s="10">
        <f aca="true" t="shared" si="3" ref="P2:P65">2*O2</f>
        <v>194</v>
      </c>
      <c r="Q2" s="10">
        <v>84</v>
      </c>
      <c r="R2" s="10">
        <f aca="true" t="shared" si="4" ref="R2:R65">0.5*Q2</f>
        <v>42</v>
      </c>
      <c r="S2" s="11">
        <v>94</v>
      </c>
      <c r="T2" s="11">
        <f aca="true" t="shared" si="5" ref="T2:T65">3*S2</f>
        <v>282</v>
      </c>
      <c r="U2" s="11">
        <v>97</v>
      </c>
      <c r="V2" s="11">
        <f aca="true" t="shared" si="6" ref="V2:V65">3*U2</f>
        <v>291</v>
      </c>
      <c r="W2" s="11">
        <v>96</v>
      </c>
      <c r="X2" s="11">
        <f aca="true" t="shared" si="7" ref="X2:X19">3*W2</f>
        <v>288</v>
      </c>
      <c r="Y2" s="11" t="s">
        <v>36</v>
      </c>
      <c r="Z2" s="11"/>
      <c r="AA2" s="11"/>
      <c r="AB2" s="11"/>
      <c r="AC2" s="11">
        <f aca="true" t="shared" si="8" ref="AC2:AC65">SUM(F2,G2,H2,I2,J2,L2,N2,P2,R2,T2,V2,X2,Z2,AB2)</f>
        <v>2234</v>
      </c>
      <c r="AD2" s="12">
        <f>AC2/23.5</f>
        <v>95.06382978723404</v>
      </c>
    </row>
    <row r="3" spans="1:30" ht="13.5" customHeight="1">
      <c r="A3" s="9">
        <v>213092528</v>
      </c>
      <c r="B3" s="9">
        <v>2</v>
      </c>
      <c r="C3" s="7" t="s">
        <v>8</v>
      </c>
      <c r="D3" s="7" t="s">
        <v>9</v>
      </c>
      <c r="E3" s="10">
        <v>90</v>
      </c>
      <c r="F3" s="10">
        <f t="shared" si="0"/>
        <v>180</v>
      </c>
      <c r="G3" s="10">
        <v>98</v>
      </c>
      <c r="H3" s="10">
        <v>90</v>
      </c>
      <c r="I3" s="10">
        <v>90</v>
      </c>
      <c r="J3" s="10">
        <v>90</v>
      </c>
      <c r="K3" s="10">
        <v>98</v>
      </c>
      <c r="L3" s="10">
        <f t="shared" si="1"/>
        <v>294</v>
      </c>
      <c r="M3" s="10">
        <v>97</v>
      </c>
      <c r="N3" s="10">
        <f t="shared" si="2"/>
        <v>291</v>
      </c>
      <c r="O3" s="10">
        <v>97</v>
      </c>
      <c r="P3" s="10">
        <f t="shared" si="3"/>
        <v>194</v>
      </c>
      <c r="Q3" s="10">
        <v>92</v>
      </c>
      <c r="R3" s="10">
        <f t="shared" si="4"/>
        <v>46</v>
      </c>
      <c r="S3" s="11">
        <v>94</v>
      </c>
      <c r="T3" s="11">
        <f t="shared" si="5"/>
        <v>282</v>
      </c>
      <c r="U3" s="11">
        <v>93</v>
      </c>
      <c r="V3" s="11">
        <f t="shared" si="6"/>
        <v>279</v>
      </c>
      <c r="W3" s="11">
        <v>98</v>
      </c>
      <c r="X3" s="11">
        <f t="shared" si="7"/>
        <v>294</v>
      </c>
      <c r="Y3" s="11" t="s">
        <v>35</v>
      </c>
      <c r="Z3" s="11"/>
      <c r="AA3" s="11"/>
      <c r="AB3" s="11"/>
      <c r="AC3" s="11">
        <f t="shared" si="8"/>
        <v>2228</v>
      </c>
      <c r="AD3" s="12">
        <f>AC3/23.5</f>
        <v>94.80851063829788</v>
      </c>
    </row>
    <row r="4" spans="1:30" ht="13.5" customHeight="1">
      <c r="A4" s="8"/>
      <c r="B4" s="9">
        <v>3</v>
      </c>
      <c r="C4" s="7" t="s">
        <v>66</v>
      </c>
      <c r="D4" s="7" t="s">
        <v>67</v>
      </c>
      <c r="E4" s="10">
        <v>95</v>
      </c>
      <c r="F4" s="10">
        <f t="shared" si="0"/>
        <v>190</v>
      </c>
      <c r="G4" s="10">
        <v>90</v>
      </c>
      <c r="H4" s="10">
        <v>80</v>
      </c>
      <c r="I4" s="10">
        <v>90</v>
      </c>
      <c r="J4" s="10">
        <v>92</v>
      </c>
      <c r="K4" s="10">
        <v>91</v>
      </c>
      <c r="L4" s="10">
        <f t="shared" si="1"/>
        <v>273</v>
      </c>
      <c r="M4" s="10">
        <v>95</v>
      </c>
      <c r="N4" s="10">
        <f t="shared" si="2"/>
        <v>285</v>
      </c>
      <c r="O4" s="10">
        <v>96</v>
      </c>
      <c r="P4" s="10">
        <f t="shared" si="3"/>
        <v>192</v>
      </c>
      <c r="Q4" s="10">
        <v>86</v>
      </c>
      <c r="R4" s="10">
        <f t="shared" si="4"/>
        <v>43</v>
      </c>
      <c r="S4" s="11">
        <v>99</v>
      </c>
      <c r="T4" s="11">
        <f t="shared" si="5"/>
        <v>297</v>
      </c>
      <c r="U4" s="11">
        <v>97</v>
      </c>
      <c r="V4" s="11">
        <f t="shared" si="6"/>
        <v>291</v>
      </c>
      <c r="W4" s="11">
        <v>96</v>
      </c>
      <c r="X4" s="11">
        <f t="shared" si="7"/>
        <v>288</v>
      </c>
      <c r="Y4" s="11"/>
      <c r="Z4" s="11"/>
      <c r="AA4" s="11"/>
      <c r="AB4" s="11"/>
      <c r="AC4" s="11">
        <f t="shared" si="8"/>
        <v>2211</v>
      </c>
      <c r="AD4" s="12">
        <f>AC4/23.5</f>
        <v>94.08510638297872</v>
      </c>
    </row>
    <row r="5" spans="1:30" ht="13.5" customHeight="1">
      <c r="A5" s="8"/>
      <c r="B5" s="9">
        <v>4</v>
      </c>
      <c r="C5" s="7" t="s">
        <v>70</v>
      </c>
      <c r="D5" s="7" t="s">
        <v>71</v>
      </c>
      <c r="E5" s="10">
        <v>96</v>
      </c>
      <c r="F5" s="10">
        <f t="shared" si="0"/>
        <v>192</v>
      </c>
      <c r="G5" s="10">
        <v>80</v>
      </c>
      <c r="H5" s="10">
        <v>80</v>
      </c>
      <c r="I5" s="10">
        <v>90</v>
      </c>
      <c r="J5" s="10">
        <v>94</v>
      </c>
      <c r="K5" s="10">
        <v>98</v>
      </c>
      <c r="L5" s="10">
        <f t="shared" si="1"/>
        <v>294</v>
      </c>
      <c r="M5" s="10">
        <v>93</v>
      </c>
      <c r="N5" s="10">
        <f t="shared" si="2"/>
        <v>279</v>
      </c>
      <c r="O5" s="10">
        <v>88</v>
      </c>
      <c r="P5" s="10">
        <f t="shared" si="3"/>
        <v>176</v>
      </c>
      <c r="Q5" s="10">
        <v>88</v>
      </c>
      <c r="R5" s="10">
        <f t="shared" si="4"/>
        <v>44</v>
      </c>
      <c r="S5" s="11">
        <v>95</v>
      </c>
      <c r="T5" s="11">
        <f t="shared" si="5"/>
        <v>285</v>
      </c>
      <c r="U5" s="11">
        <v>97</v>
      </c>
      <c r="V5" s="11">
        <f t="shared" si="6"/>
        <v>291</v>
      </c>
      <c r="W5" s="11">
        <v>98</v>
      </c>
      <c r="X5" s="11">
        <f t="shared" si="7"/>
        <v>294</v>
      </c>
      <c r="Y5" s="11"/>
      <c r="Z5" s="11"/>
      <c r="AA5" s="11"/>
      <c r="AB5" s="11"/>
      <c r="AC5" s="11">
        <f t="shared" si="8"/>
        <v>2199</v>
      </c>
      <c r="AD5" s="12">
        <f>AC5/23.5</f>
        <v>93.57446808510639</v>
      </c>
    </row>
    <row r="6" spans="1:30" ht="13.5" customHeight="1">
      <c r="A6" s="8"/>
      <c r="B6" s="9">
        <v>5</v>
      </c>
      <c r="C6" s="7" t="s">
        <v>91</v>
      </c>
      <c r="D6" s="7" t="s">
        <v>92</v>
      </c>
      <c r="E6" s="10">
        <v>90</v>
      </c>
      <c r="F6" s="10">
        <f t="shared" si="0"/>
        <v>180</v>
      </c>
      <c r="G6" s="10">
        <v>90</v>
      </c>
      <c r="H6" s="10">
        <v>90</v>
      </c>
      <c r="I6" s="10">
        <v>90</v>
      </c>
      <c r="J6" s="10">
        <v>90</v>
      </c>
      <c r="K6" s="10">
        <v>96</v>
      </c>
      <c r="L6" s="10">
        <f t="shared" si="1"/>
        <v>288</v>
      </c>
      <c r="M6" s="10">
        <v>95</v>
      </c>
      <c r="N6" s="10">
        <f t="shared" si="2"/>
        <v>285</v>
      </c>
      <c r="O6" s="10">
        <v>97</v>
      </c>
      <c r="P6" s="10">
        <f t="shared" si="3"/>
        <v>194</v>
      </c>
      <c r="Q6" s="10">
        <v>94</v>
      </c>
      <c r="R6" s="10">
        <f t="shared" si="4"/>
        <v>47</v>
      </c>
      <c r="S6" s="11">
        <v>92</v>
      </c>
      <c r="T6" s="11">
        <f t="shared" si="5"/>
        <v>276</v>
      </c>
      <c r="U6" s="11">
        <v>93</v>
      </c>
      <c r="V6" s="11">
        <f t="shared" si="6"/>
        <v>279</v>
      </c>
      <c r="W6" s="11">
        <v>96</v>
      </c>
      <c r="X6" s="11">
        <f t="shared" si="7"/>
        <v>288</v>
      </c>
      <c r="Y6" s="11"/>
      <c r="Z6" s="11"/>
      <c r="AA6" s="11"/>
      <c r="AB6" s="11"/>
      <c r="AC6" s="11">
        <f t="shared" si="8"/>
        <v>2197</v>
      </c>
      <c r="AD6" s="12">
        <f>AC6/23.5</f>
        <v>93.48936170212765</v>
      </c>
    </row>
    <row r="7" spans="1:30" ht="13.5" customHeight="1">
      <c r="A7" s="8"/>
      <c r="B7" s="9">
        <v>6</v>
      </c>
      <c r="C7" s="7" t="s">
        <v>52</v>
      </c>
      <c r="D7" s="7" t="s">
        <v>53</v>
      </c>
      <c r="E7" s="10">
        <v>96</v>
      </c>
      <c r="F7" s="10">
        <f t="shared" si="0"/>
        <v>192</v>
      </c>
      <c r="G7" s="10">
        <v>90</v>
      </c>
      <c r="H7" s="10">
        <v>80</v>
      </c>
      <c r="I7" s="10">
        <v>90</v>
      </c>
      <c r="J7" s="10">
        <v>94</v>
      </c>
      <c r="K7" s="10">
        <v>93</v>
      </c>
      <c r="L7" s="10">
        <f t="shared" si="1"/>
        <v>279</v>
      </c>
      <c r="M7" s="10">
        <v>97</v>
      </c>
      <c r="N7" s="10">
        <f t="shared" si="2"/>
        <v>291</v>
      </c>
      <c r="O7" s="10">
        <v>98</v>
      </c>
      <c r="P7" s="10">
        <f t="shared" si="3"/>
        <v>196</v>
      </c>
      <c r="Q7" s="10">
        <v>90</v>
      </c>
      <c r="R7" s="10">
        <f t="shared" si="4"/>
        <v>45</v>
      </c>
      <c r="S7" s="11">
        <v>93</v>
      </c>
      <c r="T7" s="11">
        <f t="shared" si="5"/>
        <v>279</v>
      </c>
      <c r="U7" s="11">
        <v>89</v>
      </c>
      <c r="V7" s="11">
        <f t="shared" si="6"/>
        <v>267</v>
      </c>
      <c r="W7" s="11">
        <v>99</v>
      </c>
      <c r="X7" s="11">
        <f t="shared" si="7"/>
        <v>297</v>
      </c>
      <c r="Y7" s="11">
        <v>91</v>
      </c>
      <c r="Z7" s="11">
        <f>3*Y7</f>
        <v>273</v>
      </c>
      <c r="AA7" s="11" t="s">
        <v>36</v>
      </c>
      <c r="AB7" s="11"/>
      <c r="AC7" s="11">
        <f t="shared" si="8"/>
        <v>2473</v>
      </c>
      <c r="AD7" s="12">
        <f>AC7/26.5</f>
        <v>93.32075471698113</v>
      </c>
    </row>
    <row r="8" spans="1:30" ht="13.5" customHeight="1">
      <c r="A8" s="8"/>
      <c r="B8" s="9">
        <v>7</v>
      </c>
      <c r="C8" s="7" t="s">
        <v>44</v>
      </c>
      <c r="D8" s="7" t="s">
        <v>45</v>
      </c>
      <c r="E8" s="10">
        <v>97</v>
      </c>
      <c r="F8" s="10">
        <f t="shared" si="0"/>
        <v>194</v>
      </c>
      <c r="G8" s="10">
        <v>90</v>
      </c>
      <c r="H8" s="10">
        <v>70</v>
      </c>
      <c r="I8" s="10">
        <v>90</v>
      </c>
      <c r="J8" s="10">
        <v>88</v>
      </c>
      <c r="K8" s="10">
        <v>97</v>
      </c>
      <c r="L8" s="10">
        <f t="shared" si="1"/>
        <v>291</v>
      </c>
      <c r="M8" s="10">
        <v>95</v>
      </c>
      <c r="N8" s="10">
        <f t="shared" si="2"/>
        <v>285</v>
      </c>
      <c r="O8" s="10">
        <v>92</v>
      </c>
      <c r="P8" s="10">
        <f t="shared" si="3"/>
        <v>184</v>
      </c>
      <c r="Q8" s="10">
        <v>87</v>
      </c>
      <c r="R8" s="10">
        <f t="shared" si="4"/>
        <v>43.5</v>
      </c>
      <c r="S8" s="11">
        <v>94</v>
      </c>
      <c r="T8" s="11">
        <f t="shared" si="5"/>
        <v>282</v>
      </c>
      <c r="U8" s="11">
        <v>92</v>
      </c>
      <c r="V8" s="11">
        <f t="shared" si="6"/>
        <v>276</v>
      </c>
      <c r="W8" s="11">
        <v>98</v>
      </c>
      <c r="X8" s="11">
        <f t="shared" si="7"/>
        <v>294</v>
      </c>
      <c r="Y8" s="11">
        <v>94</v>
      </c>
      <c r="Z8" s="11">
        <f>3*Y8</f>
        <v>282</v>
      </c>
      <c r="AA8" s="11" t="s">
        <v>36</v>
      </c>
      <c r="AB8" s="11"/>
      <c r="AC8" s="11">
        <f t="shared" si="8"/>
        <v>2469.5</v>
      </c>
      <c r="AD8" s="12">
        <f>AC8/26.5</f>
        <v>93.18867924528301</v>
      </c>
    </row>
    <row r="9" spans="1:30" ht="13.5" customHeight="1">
      <c r="A9" s="8"/>
      <c r="B9" s="9">
        <v>8</v>
      </c>
      <c r="C9" s="7" t="s">
        <v>68</v>
      </c>
      <c r="D9" s="7" t="s">
        <v>69</v>
      </c>
      <c r="E9" s="10">
        <v>95</v>
      </c>
      <c r="F9" s="10">
        <f t="shared" si="0"/>
        <v>190</v>
      </c>
      <c r="G9" s="10">
        <v>90</v>
      </c>
      <c r="H9" s="10">
        <v>90</v>
      </c>
      <c r="I9" s="10">
        <v>90</v>
      </c>
      <c r="J9" s="10">
        <v>96</v>
      </c>
      <c r="K9" s="10">
        <v>91</v>
      </c>
      <c r="L9" s="10">
        <f t="shared" si="1"/>
        <v>273</v>
      </c>
      <c r="M9" s="10">
        <v>92</v>
      </c>
      <c r="N9" s="10">
        <f t="shared" si="2"/>
        <v>276</v>
      </c>
      <c r="O9" s="10">
        <v>98</v>
      </c>
      <c r="P9" s="10">
        <f t="shared" si="3"/>
        <v>196</v>
      </c>
      <c r="Q9" s="10">
        <v>86</v>
      </c>
      <c r="R9" s="10">
        <f t="shared" si="4"/>
        <v>43</v>
      </c>
      <c r="S9" s="11">
        <v>97</v>
      </c>
      <c r="T9" s="11">
        <f t="shared" si="5"/>
        <v>291</v>
      </c>
      <c r="U9" s="11">
        <v>84</v>
      </c>
      <c r="V9" s="11">
        <f t="shared" si="6"/>
        <v>252</v>
      </c>
      <c r="W9" s="11">
        <v>96</v>
      </c>
      <c r="X9" s="11">
        <f t="shared" si="7"/>
        <v>288</v>
      </c>
      <c r="Y9" s="11">
        <v>97</v>
      </c>
      <c r="Z9" s="11">
        <f>3*Y9</f>
        <v>291</v>
      </c>
      <c r="AA9" s="11"/>
      <c r="AB9" s="11"/>
      <c r="AC9" s="11">
        <f t="shared" si="8"/>
        <v>2466</v>
      </c>
      <c r="AD9" s="12">
        <f>AC9/26.5</f>
        <v>93.05660377358491</v>
      </c>
    </row>
    <row r="10" spans="1:30" ht="13.5" customHeight="1">
      <c r="A10" s="8"/>
      <c r="B10" s="9">
        <v>9</v>
      </c>
      <c r="C10" s="7" t="s">
        <v>80</v>
      </c>
      <c r="D10" s="7" t="s">
        <v>14</v>
      </c>
      <c r="E10" s="10">
        <v>86</v>
      </c>
      <c r="F10" s="10">
        <f t="shared" si="0"/>
        <v>172</v>
      </c>
      <c r="G10" s="10">
        <v>80</v>
      </c>
      <c r="H10" s="10">
        <v>90</v>
      </c>
      <c r="I10" s="10">
        <v>90</v>
      </c>
      <c r="J10" s="10">
        <v>94</v>
      </c>
      <c r="K10" s="10">
        <v>88</v>
      </c>
      <c r="L10" s="10">
        <f t="shared" si="1"/>
        <v>264</v>
      </c>
      <c r="M10" s="10">
        <v>95</v>
      </c>
      <c r="N10" s="10">
        <f t="shared" si="2"/>
        <v>285</v>
      </c>
      <c r="O10" s="10">
        <v>96</v>
      </c>
      <c r="P10" s="10">
        <f t="shared" si="3"/>
        <v>192</v>
      </c>
      <c r="Q10" s="10">
        <v>93</v>
      </c>
      <c r="R10" s="10">
        <f t="shared" si="4"/>
        <v>46.5</v>
      </c>
      <c r="S10" s="11">
        <v>97</v>
      </c>
      <c r="T10" s="11">
        <f t="shared" si="5"/>
        <v>291</v>
      </c>
      <c r="U10" s="11">
        <v>91</v>
      </c>
      <c r="V10" s="11">
        <f t="shared" si="6"/>
        <v>273</v>
      </c>
      <c r="W10" s="11">
        <v>96</v>
      </c>
      <c r="X10" s="11">
        <f t="shared" si="7"/>
        <v>288</v>
      </c>
      <c r="Y10" s="11">
        <v>98</v>
      </c>
      <c r="Z10" s="11">
        <f>3*Y10</f>
        <v>294</v>
      </c>
      <c r="AA10" s="11"/>
      <c r="AB10" s="11"/>
      <c r="AC10" s="11">
        <f t="shared" si="8"/>
        <v>2459.5</v>
      </c>
      <c r="AD10" s="12">
        <f>AC10/26.5</f>
        <v>92.81132075471699</v>
      </c>
    </row>
    <row r="11" spans="1:30" ht="13.5" customHeight="1">
      <c r="A11" s="8"/>
      <c r="B11" s="9">
        <v>10</v>
      </c>
      <c r="C11" s="7" t="s">
        <v>93</v>
      </c>
      <c r="D11" s="7" t="s">
        <v>94</v>
      </c>
      <c r="E11" s="10">
        <v>88</v>
      </c>
      <c r="F11" s="10">
        <f t="shared" si="0"/>
        <v>176</v>
      </c>
      <c r="G11" s="10">
        <v>90</v>
      </c>
      <c r="H11" s="10">
        <v>90</v>
      </c>
      <c r="I11" s="10">
        <v>90</v>
      </c>
      <c r="J11" s="10">
        <v>92</v>
      </c>
      <c r="K11" s="10">
        <v>93</v>
      </c>
      <c r="L11" s="10">
        <f t="shared" si="1"/>
        <v>279</v>
      </c>
      <c r="M11" s="10">
        <v>97</v>
      </c>
      <c r="N11" s="10">
        <f t="shared" si="2"/>
        <v>291</v>
      </c>
      <c r="O11" s="10">
        <v>94</v>
      </c>
      <c r="P11" s="10">
        <f t="shared" si="3"/>
        <v>188</v>
      </c>
      <c r="Q11" s="10">
        <v>90</v>
      </c>
      <c r="R11" s="10">
        <f t="shared" si="4"/>
        <v>45</v>
      </c>
      <c r="S11" s="11">
        <v>96</v>
      </c>
      <c r="T11" s="11">
        <f t="shared" si="5"/>
        <v>288</v>
      </c>
      <c r="U11" s="11">
        <v>93</v>
      </c>
      <c r="V11" s="11">
        <f t="shared" si="6"/>
        <v>279</v>
      </c>
      <c r="W11" s="11">
        <v>93</v>
      </c>
      <c r="X11" s="11">
        <f t="shared" si="7"/>
        <v>279</v>
      </c>
      <c r="Y11" s="11">
        <v>90</v>
      </c>
      <c r="Z11" s="11">
        <f>3*Y11</f>
        <v>270</v>
      </c>
      <c r="AA11" s="11"/>
      <c r="AB11" s="11"/>
      <c r="AC11" s="11">
        <f t="shared" si="8"/>
        <v>2457</v>
      </c>
      <c r="AD11" s="12">
        <f>AC11/26.5</f>
        <v>92.71698113207547</v>
      </c>
    </row>
    <row r="12" spans="1:30" ht="13.5" customHeight="1">
      <c r="A12" s="8"/>
      <c r="B12" s="9">
        <v>11</v>
      </c>
      <c r="C12" s="7" t="s">
        <v>99</v>
      </c>
      <c r="D12" s="7" t="s">
        <v>100</v>
      </c>
      <c r="E12" s="10">
        <v>90</v>
      </c>
      <c r="F12" s="10">
        <f t="shared" si="0"/>
        <v>180</v>
      </c>
      <c r="G12" s="10">
        <v>80</v>
      </c>
      <c r="H12" s="10">
        <v>80</v>
      </c>
      <c r="I12" s="10">
        <v>90</v>
      </c>
      <c r="J12" s="10">
        <v>81</v>
      </c>
      <c r="K12" s="10">
        <v>94</v>
      </c>
      <c r="L12" s="10">
        <f t="shared" si="1"/>
        <v>282</v>
      </c>
      <c r="M12" s="10">
        <v>92</v>
      </c>
      <c r="N12" s="10">
        <f t="shared" si="2"/>
        <v>276</v>
      </c>
      <c r="O12" s="10">
        <v>96</v>
      </c>
      <c r="P12" s="10">
        <f t="shared" si="3"/>
        <v>192</v>
      </c>
      <c r="Q12" s="10">
        <v>87</v>
      </c>
      <c r="R12" s="10">
        <f t="shared" si="4"/>
        <v>43.5</v>
      </c>
      <c r="S12" s="11">
        <v>96</v>
      </c>
      <c r="T12" s="11">
        <f t="shared" si="5"/>
        <v>288</v>
      </c>
      <c r="U12" s="11">
        <v>97</v>
      </c>
      <c r="V12" s="11">
        <f t="shared" si="6"/>
        <v>291</v>
      </c>
      <c r="W12" s="11">
        <v>95</v>
      </c>
      <c r="X12" s="11">
        <f t="shared" si="7"/>
        <v>285</v>
      </c>
      <c r="Y12" s="11"/>
      <c r="Z12" s="11"/>
      <c r="AA12" s="11"/>
      <c r="AB12" s="11"/>
      <c r="AC12" s="11">
        <f t="shared" si="8"/>
        <v>2168.5</v>
      </c>
      <c r="AD12" s="12">
        <f>AC12/23.5</f>
        <v>92.27659574468085</v>
      </c>
    </row>
    <row r="13" spans="1:30" ht="13.5" customHeight="1">
      <c r="A13" s="8"/>
      <c r="B13" s="9">
        <v>12</v>
      </c>
      <c r="C13" s="7" t="s">
        <v>125</v>
      </c>
      <c r="D13" s="7" t="s">
        <v>126</v>
      </c>
      <c r="E13" s="10">
        <v>90</v>
      </c>
      <c r="F13" s="10">
        <f t="shared" si="0"/>
        <v>180</v>
      </c>
      <c r="G13" s="10">
        <v>80</v>
      </c>
      <c r="H13" s="10">
        <v>90</v>
      </c>
      <c r="I13" s="10">
        <v>90</v>
      </c>
      <c r="J13" s="10">
        <v>84</v>
      </c>
      <c r="K13" s="10">
        <v>89</v>
      </c>
      <c r="L13" s="10">
        <f t="shared" si="1"/>
        <v>267</v>
      </c>
      <c r="M13" s="10">
        <v>97</v>
      </c>
      <c r="N13" s="10">
        <f t="shared" si="2"/>
        <v>291</v>
      </c>
      <c r="O13" s="10">
        <v>93</v>
      </c>
      <c r="P13" s="10">
        <f t="shared" si="3"/>
        <v>186</v>
      </c>
      <c r="Q13" s="10">
        <v>84</v>
      </c>
      <c r="R13" s="10">
        <f t="shared" si="4"/>
        <v>42</v>
      </c>
      <c r="S13" s="11">
        <v>92</v>
      </c>
      <c r="T13" s="11">
        <f t="shared" si="5"/>
        <v>276</v>
      </c>
      <c r="U13" s="11">
        <v>98</v>
      </c>
      <c r="V13" s="11">
        <f t="shared" si="6"/>
        <v>294</v>
      </c>
      <c r="W13" s="11">
        <v>96</v>
      </c>
      <c r="X13" s="11">
        <f t="shared" si="7"/>
        <v>288</v>
      </c>
      <c r="Y13" s="11"/>
      <c r="Z13" s="11"/>
      <c r="AA13" s="11"/>
      <c r="AB13" s="11"/>
      <c r="AC13" s="11">
        <f t="shared" si="8"/>
        <v>2168</v>
      </c>
      <c r="AD13" s="12">
        <f>AC13/23.5</f>
        <v>92.25531914893617</v>
      </c>
    </row>
    <row r="14" spans="1:30" ht="13.5" customHeight="1">
      <c r="A14" s="9">
        <v>213093501</v>
      </c>
      <c r="B14" s="9">
        <v>13</v>
      </c>
      <c r="C14" s="7" t="s">
        <v>10</v>
      </c>
      <c r="D14" s="7" t="s">
        <v>11</v>
      </c>
      <c r="E14" s="10">
        <v>90</v>
      </c>
      <c r="F14" s="10">
        <f t="shared" si="0"/>
        <v>180</v>
      </c>
      <c r="G14" s="10">
        <v>95</v>
      </c>
      <c r="H14" s="10">
        <v>90</v>
      </c>
      <c r="I14" s="10">
        <v>90</v>
      </c>
      <c r="J14" s="10">
        <v>93</v>
      </c>
      <c r="K14" s="10">
        <v>94</v>
      </c>
      <c r="L14" s="10">
        <f t="shared" si="1"/>
        <v>282</v>
      </c>
      <c r="M14" s="10">
        <v>98</v>
      </c>
      <c r="N14" s="10">
        <f t="shared" si="2"/>
        <v>294</v>
      </c>
      <c r="O14" s="10">
        <v>94</v>
      </c>
      <c r="P14" s="10">
        <f t="shared" si="3"/>
        <v>188</v>
      </c>
      <c r="Q14" s="10">
        <v>87</v>
      </c>
      <c r="R14" s="10">
        <f t="shared" si="4"/>
        <v>43.5</v>
      </c>
      <c r="S14" s="11">
        <v>92</v>
      </c>
      <c r="T14" s="11">
        <f t="shared" si="5"/>
        <v>276</v>
      </c>
      <c r="U14" s="11">
        <v>79</v>
      </c>
      <c r="V14" s="11">
        <f t="shared" si="6"/>
        <v>237</v>
      </c>
      <c r="W14" s="11">
        <v>96</v>
      </c>
      <c r="X14" s="11">
        <f t="shared" si="7"/>
        <v>288</v>
      </c>
      <c r="Y14" s="11">
        <v>96</v>
      </c>
      <c r="Z14" s="11">
        <f>3*Y14</f>
        <v>288</v>
      </c>
      <c r="AA14" s="11" t="s">
        <v>35</v>
      </c>
      <c r="AB14" s="11"/>
      <c r="AC14" s="11">
        <f t="shared" si="8"/>
        <v>2444.5</v>
      </c>
      <c r="AD14" s="12">
        <f>AC14/26.5</f>
        <v>92.24528301886792</v>
      </c>
    </row>
    <row r="15" spans="1:30" ht="13.5" customHeight="1">
      <c r="A15" s="9">
        <v>213092576</v>
      </c>
      <c r="B15" s="9">
        <v>14</v>
      </c>
      <c r="C15" s="7" t="s">
        <v>19</v>
      </c>
      <c r="D15" s="7" t="s">
        <v>20</v>
      </c>
      <c r="E15" s="10">
        <v>91</v>
      </c>
      <c r="F15" s="10">
        <f t="shared" si="0"/>
        <v>182</v>
      </c>
      <c r="G15" s="10">
        <v>85</v>
      </c>
      <c r="H15" s="10">
        <v>90</v>
      </c>
      <c r="I15" s="10">
        <v>90</v>
      </c>
      <c r="J15" s="10">
        <v>85</v>
      </c>
      <c r="K15" s="10">
        <v>96</v>
      </c>
      <c r="L15" s="10">
        <f t="shared" si="1"/>
        <v>288</v>
      </c>
      <c r="M15" s="10">
        <v>96</v>
      </c>
      <c r="N15" s="10">
        <f t="shared" si="2"/>
        <v>288</v>
      </c>
      <c r="O15" s="10">
        <v>96</v>
      </c>
      <c r="P15" s="10">
        <f t="shared" si="3"/>
        <v>192</v>
      </c>
      <c r="Q15" s="10">
        <v>86</v>
      </c>
      <c r="R15" s="10">
        <f t="shared" si="4"/>
        <v>43</v>
      </c>
      <c r="S15" s="11">
        <v>83</v>
      </c>
      <c r="T15" s="11">
        <f t="shared" si="5"/>
        <v>249</v>
      </c>
      <c r="U15" s="11">
        <v>92</v>
      </c>
      <c r="V15" s="11">
        <f t="shared" si="6"/>
        <v>276</v>
      </c>
      <c r="W15" s="11">
        <v>99</v>
      </c>
      <c r="X15" s="11">
        <f t="shared" si="7"/>
        <v>297</v>
      </c>
      <c r="Y15" s="11">
        <v>93</v>
      </c>
      <c r="Z15" s="11">
        <f>3*Y15</f>
        <v>279</v>
      </c>
      <c r="AA15" s="11">
        <v>91</v>
      </c>
      <c r="AB15" s="11">
        <f>3*AA15</f>
        <v>273</v>
      </c>
      <c r="AC15" s="11">
        <f t="shared" si="8"/>
        <v>2717</v>
      </c>
      <c r="AD15" s="12">
        <f>AC15/29.5</f>
        <v>92.10169491525424</v>
      </c>
    </row>
    <row r="16" spans="1:30" ht="13.5" customHeight="1">
      <c r="A16" s="8"/>
      <c r="B16" s="9">
        <v>15</v>
      </c>
      <c r="C16" s="7" t="s">
        <v>85</v>
      </c>
      <c r="D16" s="7" t="s">
        <v>86</v>
      </c>
      <c r="E16" s="10">
        <v>90</v>
      </c>
      <c r="F16" s="10">
        <f t="shared" si="0"/>
        <v>180</v>
      </c>
      <c r="G16" s="10">
        <v>80</v>
      </c>
      <c r="H16" s="10">
        <v>70</v>
      </c>
      <c r="I16" s="10">
        <v>90</v>
      </c>
      <c r="J16" s="10">
        <v>90</v>
      </c>
      <c r="K16" s="10">
        <v>91</v>
      </c>
      <c r="L16" s="10">
        <f t="shared" si="1"/>
        <v>273</v>
      </c>
      <c r="M16" s="10">
        <v>95</v>
      </c>
      <c r="N16" s="10">
        <f t="shared" si="2"/>
        <v>285</v>
      </c>
      <c r="O16" s="10">
        <v>95</v>
      </c>
      <c r="P16" s="10">
        <f t="shared" si="3"/>
        <v>190</v>
      </c>
      <c r="Q16" s="10">
        <v>85</v>
      </c>
      <c r="R16" s="10">
        <f t="shared" si="4"/>
        <v>42.5</v>
      </c>
      <c r="S16" s="11">
        <v>98</v>
      </c>
      <c r="T16" s="11">
        <f t="shared" si="5"/>
        <v>294</v>
      </c>
      <c r="U16" s="11">
        <v>90</v>
      </c>
      <c r="V16" s="11">
        <f t="shared" si="6"/>
        <v>270</v>
      </c>
      <c r="W16" s="11">
        <v>98</v>
      </c>
      <c r="X16" s="11">
        <f t="shared" si="7"/>
        <v>294</v>
      </c>
      <c r="Y16" s="11"/>
      <c r="Z16" s="11"/>
      <c r="AA16" s="11" t="s">
        <v>0</v>
      </c>
      <c r="AB16" s="11"/>
      <c r="AC16" s="11">
        <f t="shared" si="8"/>
        <v>2158.5</v>
      </c>
      <c r="AD16" s="12">
        <f>AC16/23.5</f>
        <v>91.85106382978724</v>
      </c>
    </row>
    <row r="17" spans="1:30" ht="13.5" customHeight="1">
      <c r="A17" s="8"/>
      <c r="B17" s="9">
        <v>16</v>
      </c>
      <c r="C17" s="7" t="s">
        <v>121</v>
      </c>
      <c r="D17" s="7" t="s">
        <v>122</v>
      </c>
      <c r="E17" s="10">
        <v>90</v>
      </c>
      <c r="F17" s="10">
        <f t="shared" si="0"/>
        <v>180</v>
      </c>
      <c r="G17" s="10">
        <v>90</v>
      </c>
      <c r="H17" s="10">
        <v>90</v>
      </c>
      <c r="I17" s="10">
        <v>90</v>
      </c>
      <c r="J17" s="10">
        <v>93</v>
      </c>
      <c r="K17" s="10">
        <v>93</v>
      </c>
      <c r="L17" s="10">
        <f t="shared" si="1"/>
        <v>279</v>
      </c>
      <c r="M17" s="10">
        <v>93</v>
      </c>
      <c r="N17" s="10">
        <f t="shared" si="2"/>
        <v>279</v>
      </c>
      <c r="O17" s="10">
        <v>98</v>
      </c>
      <c r="P17" s="10">
        <f t="shared" si="3"/>
        <v>196</v>
      </c>
      <c r="Q17" s="10">
        <v>86</v>
      </c>
      <c r="R17" s="10">
        <f t="shared" si="4"/>
        <v>43</v>
      </c>
      <c r="S17" s="11">
        <v>88</v>
      </c>
      <c r="T17" s="11">
        <f t="shared" si="5"/>
        <v>264</v>
      </c>
      <c r="U17" s="11">
        <v>95</v>
      </c>
      <c r="V17" s="11">
        <f t="shared" si="6"/>
        <v>285</v>
      </c>
      <c r="W17" s="11">
        <v>89</v>
      </c>
      <c r="X17" s="11">
        <f t="shared" si="7"/>
        <v>267</v>
      </c>
      <c r="Y17" s="11"/>
      <c r="Z17" s="11"/>
      <c r="AA17" s="11" t="s">
        <v>37</v>
      </c>
      <c r="AB17" s="11"/>
      <c r="AC17" s="11">
        <f t="shared" si="8"/>
        <v>2156</v>
      </c>
      <c r="AD17" s="12">
        <f>AC17/23.5</f>
        <v>91.74468085106383</v>
      </c>
    </row>
    <row r="18" spans="1:30" ht="13.5" customHeight="1">
      <c r="A18" s="8"/>
      <c r="B18" s="9">
        <v>17</v>
      </c>
      <c r="C18" s="7" t="s">
        <v>101</v>
      </c>
      <c r="D18" s="7" t="s">
        <v>102</v>
      </c>
      <c r="E18" s="10">
        <v>90</v>
      </c>
      <c r="F18" s="10">
        <f t="shared" si="0"/>
        <v>180</v>
      </c>
      <c r="G18" s="10">
        <v>90</v>
      </c>
      <c r="H18" s="10">
        <v>70</v>
      </c>
      <c r="I18" s="10">
        <v>90</v>
      </c>
      <c r="J18" s="10">
        <v>96</v>
      </c>
      <c r="K18" s="10">
        <v>92</v>
      </c>
      <c r="L18" s="10">
        <f t="shared" si="1"/>
        <v>276</v>
      </c>
      <c r="M18" s="10">
        <v>97</v>
      </c>
      <c r="N18" s="10">
        <f t="shared" si="2"/>
        <v>291</v>
      </c>
      <c r="O18" s="10">
        <v>95</v>
      </c>
      <c r="P18" s="10">
        <f t="shared" si="3"/>
        <v>190</v>
      </c>
      <c r="Q18" s="10">
        <v>90</v>
      </c>
      <c r="R18" s="10">
        <f t="shared" si="4"/>
        <v>45</v>
      </c>
      <c r="S18" s="11">
        <v>94</v>
      </c>
      <c r="T18" s="11">
        <f t="shared" si="5"/>
        <v>282</v>
      </c>
      <c r="U18" s="11">
        <v>93</v>
      </c>
      <c r="V18" s="11">
        <f t="shared" si="6"/>
        <v>279</v>
      </c>
      <c r="W18" s="11">
        <v>96</v>
      </c>
      <c r="X18" s="11">
        <f t="shared" si="7"/>
        <v>288</v>
      </c>
      <c r="Y18" s="11">
        <v>84</v>
      </c>
      <c r="Z18" s="11">
        <f>3*Y18</f>
        <v>252</v>
      </c>
      <c r="AA18" s="11"/>
      <c r="AB18" s="11"/>
      <c r="AC18" s="11">
        <f t="shared" si="8"/>
        <v>2429</v>
      </c>
      <c r="AD18" s="12">
        <f>AC18/26.5</f>
        <v>91.66037735849056</v>
      </c>
    </row>
    <row r="19" spans="1:30" ht="13.5" customHeight="1">
      <c r="A19" s="8"/>
      <c r="B19" s="9">
        <v>18</v>
      </c>
      <c r="C19" s="7" t="s">
        <v>117</v>
      </c>
      <c r="D19" s="7" t="s">
        <v>118</v>
      </c>
      <c r="E19" s="10">
        <v>70</v>
      </c>
      <c r="F19" s="10">
        <f t="shared" si="0"/>
        <v>140</v>
      </c>
      <c r="G19" s="10">
        <v>80</v>
      </c>
      <c r="H19" s="10">
        <v>80</v>
      </c>
      <c r="I19" s="10">
        <v>90</v>
      </c>
      <c r="J19" s="10">
        <v>87</v>
      </c>
      <c r="K19" s="10">
        <v>98</v>
      </c>
      <c r="L19" s="10">
        <f t="shared" si="1"/>
        <v>294</v>
      </c>
      <c r="M19" s="10">
        <v>94</v>
      </c>
      <c r="N19" s="10">
        <f t="shared" si="2"/>
        <v>282</v>
      </c>
      <c r="O19" s="10">
        <v>95</v>
      </c>
      <c r="P19" s="10">
        <f t="shared" si="3"/>
        <v>190</v>
      </c>
      <c r="Q19" s="10">
        <v>85</v>
      </c>
      <c r="R19" s="10">
        <f t="shared" si="4"/>
        <v>42.5</v>
      </c>
      <c r="S19" s="11">
        <v>92</v>
      </c>
      <c r="T19" s="11">
        <f t="shared" si="5"/>
        <v>276</v>
      </c>
      <c r="U19" s="11">
        <v>98</v>
      </c>
      <c r="V19" s="11">
        <f t="shared" si="6"/>
        <v>294</v>
      </c>
      <c r="W19" s="11">
        <v>99</v>
      </c>
      <c r="X19" s="11">
        <f t="shared" si="7"/>
        <v>297</v>
      </c>
      <c r="Y19" s="11" t="s">
        <v>37</v>
      </c>
      <c r="Z19" s="11"/>
      <c r="AA19" s="11"/>
      <c r="AB19" s="11"/>
      <c r="AC19" s="11">
        <f t="shared" si="8"/>
        <v>2152.5</v>
      </c>
      <c r="AD19" s="12">
        <f>AC19/23.5</f>
        <v>91.59574468085107</v>
      </c>
    </row>
    <row r="20" spans="1:30" ht="13.5" customHeight="1">
      <c r="A20" s="8"/>
      <c r="B20" s="9">
        <v>19</v>
      </c>
      <c r="C20" s="7" t="s">
        <v>111</v>
      </c>
      <c r="D20" s="7" t="s">
        <v>112</v>
      </c>
      <c r="E20" s="10">
        <v>96</v>
      </c>
      <c r="F20" s="10">
        <f t="shared" si="0"/>
        <v>192</v>
      </c>
      <c r="G20" s="10">
        <v>90</v>
      </c>
      <c r="H20" s="10">
        <v>70</v>
      </c>
      <c r="I20" s="10">
        <v>90</v>
      </c>
      <c r="J20" s="10">
        <v>93</v>
      </c>
      <c r="K20" s="10">
        <v>91</v>
      </c>
      <c r="L20" s="10">
        <f t="shared" si="1"/>
        <v>273</v>
      </c>
      <c r="M20" s="10">
        <v>91</v>
      </c>
      <c r="N20" s="10">
        <f t="shared" si="2"/>
        <v>273</v>
      </c>
      <c r="O20" s="10">
        <v>97</v>
      </c>
      <c r="P20" s="10">
        <f t="shared" si="3"/>
        <v>194</v>
      </c>
      <c r="Q20" s="10">
        <v>85</v>
      </c>
      <c r="R20" s="10">
        <f t="shared" si="4"/>
        <v>42.5</v>
      </c>
      <c r="S20" s="11">
        <v>91</v>
      </c>
      <c r="T20" s="11">
        <f t="shared" si="5"/>
        <v>273</v>
      </c>
      <c r="U20" s="11">
        <v>94</v>
      </c>
      <c r="V20" s="11">
        <f t="shared" si="6"/>
        <v>282</v>
      </c>
      <c r="W20" s="13"/>
      <c r="X20" s="13"/>
      <c r="Y20" s="11" t="s">
        <v>36</v>
      </c>
      <c r="Z20" s="11"/>
      <c r="AA20" s="11"/>
      <c r="AB20" s="11"/>
      <c r="AC20" s="11">
        <f t="shared" si="8"/>
        <v>1872.5</v>
      </c>
      <c r="AD20" s="12">
        <f>AC20/20.5</f>
        <v>91.34146341463415</v>
      </c>
    </row>
    <row r="21" spans="1:30" ht="13.5" customHeight="1">
      <c r="A21" s="9">
        <v>213092155</v>
      </c>
      <c r="B21" s="9">
        <v>20</v>
      </c>
      <c r="C21" s="7" t="s">
        <v>23</v>
      </c>
      <c r="D21" s="7" t="s">
        <v>24</v>
      </c>
      <c r="E21" s="10">
        <v>90</v>
      </c>
      <c r="F21" s="10">
        <f t="shared" si="0"/>
        <v>180</v>
      </c>
      <c r="G21" s="10">
        <v>91</v>
      </c>
      <c r="H21" s="10">
        <v>90</v>
      </c>
      <c r="I21" s="10">
        <v>90</v>
      </c>
      <c r="J21" s="10">
        <v>90</v>
      </c>
      <c r="K21" s="10">
        <v>90</v>
      </c>
      <c r="L21" s="10">
        <f t="shared" si="1"/>
        <v>270</v>
      </c>
      <c r="M21" s="10">
        <v>94</v>
      </c>
      <c r="N21" s="10">
        <f t="shared" si="2"/>
        <v>282</v>
      </c>
      <c r="O21" s="10">
        <v>96</v>
      </c>
      <c r="P21" s="10">
        <f t="shared" si="3"/>
        <v>192</v>
      </c>
      <c r="Q21" s="10">
        <v>81</v>
      </c>
      <c r="R21" s="10">
        <f t="shared" si="4"/>
        <v>40.5</v>
      </c>
      <c r="S21" s="11">
        <v>88</v>
      </c>
      <c r="T21" s="11">
        <f t="shared" si="5"/>
        <v>264</v>
      </c>
      <c r="U21" s="11">
        <v>88</v>
      </c>
      <c r="V21" s="11">
        <f t="shared" si="6"/>
        <v>264</v>
      </c>
      <c r="W21" s="11">
        <v>97</v>
      </c>
      <c r="X21" s="11">
        <f>3*W21</f>
        <v>291</v>
      </c>
      <c r="Y21" s="11" t="s">
        <v>35</v>
      </c>
      <c r="Z21" s="11"/>
      <c r="AA21" s="11" t="s">
        <v>35</v>
      </c>
      <c r="AB21" s="11"/>
      <c r="AC21" s="11">
        <f t="shared" si="8"/>
        <v>2144.5</v>
      </c>
      <c r="AD21" s="12">
        <f>AC21/23.5</f>
        <v>91.25531914893617</v>
      </c>
    </row>
    <row r="22" spans="1:30" ht="13.5" customHeight="1">
      <c r="A22" s="9">
        <v>213092073</v>
      </c>
      <c r="B22" s="9">
        <v>21</v>
      </c>
      <c r="C22" s="7" t="s">
        <v>17</v>
      </c>
      <c r="D22" s="7" t="s">
        <v>18</v>
      </c>
      <c r="E22" s="10">
        <v>90</v>
      </c>
      <c r="F22" s="10">
        <f t="shared" si="0"/>
        <v>180</v>
      </c>
      <c r="G22" s="10">
        <v>72</v>
      </c>
      <c r="H22" s="10">
        <v>80</v>
      </c>
      <c r="I22" s="10">
        <v>90</v>
      </c>
      <c r="J22" s="10">
        <v>88</v>
      </c>
      <c r="K22" s="10">
        <v>96</v>
      </c>
      <c r="L22" s="10">
        <f t="shared" si="1"/>
        <v>288</v>
      </c>
      <c r="M22" s="10">
        <v>95</v>
      </c>
      <c r="N22" s="10">
        <f t="shared" si="2"/>
        <v>285</v>
      </c>
      <c r="O22" s="10">
        <v>96</v>
      </c>
      <c r="P22" s="10">
        <f t="shared" si="3"/>
        <v>192</v>
      </c>
      <c r="Q22" s="10">
        <v>88</v>
      </c>
      <c r="R22" s="10">
        <f t="shared" si="4"/>
        <v>44</v>
      </c>
      <c r="S22" s="11">
        <v>89</v>
      </c>
      <c r="T22" s="11">
        <f t="shared" si="5"/>
        <v>267</v>
      </c>
      <c r="U22" s="11">
        <v>90</v>
      </c>
      <c r="V22" s="11">
        <f t="shared" si="6"/>
        <v>270</v>
      </c>
      <c r="W22" s="11">
        <v>96</v>
      </c>
      <c r="X22" s="11">
        <f>3*W22</f>
        <v>288</v>
      </c>
      <c r="Y22" s="11" t="s">
        <v>35</v>
      </c>
      <c r="Z22" s="11"/>
      <c r="AA22" s="11" t="s">
        <v>35</v>
      </c>
      <c r="AB22" s="11"/>
      <c r="AC22" s="11">
        <f t="shared" si="8"/>
        <v>2144</v>
      </c>
      <c r="AD22" s="12">
        <f>AC22/23.5</f>
        <v>91.23404255319149</v>
      </c>
    </row>
    <row r="23" spans="1:30" ht="13.5" customHeight="1">
      <c r="A23" s="9">
        <v>213092095</v>
      </c>
      <c r="B23" s="9">
        <v>22</v>
      </c>
      <c r="C23" s="7" t="s">
        <v>4</v>
      </c>
      <c r="D23" s="7" t="s">
        <v>5</v>
      </c>
      <c r="E23" s="10">
        <v>90</v>
      </c>
      <c r="F23" s="10">
        <f t="shared" si="0"/>
        <v>180</v>
      </c>
      <c r="G23" s="10">
        <v>96</v>
      </c>
      <c r="H23" s="10">
        <v>80</v>
      </c>
      <c r="I23" s="10">
        <v>90</v>
      </c>
      <c r="J23" s="10">
        <v>86</v>
      </c>
      <c r="K23" s="10">
        <v>87</v>
      </c>
      <c r="L23" s="10">
        <f t="shared" si="1"/>
        <v>261</v>
      </c>
      <c r="M23" s="10">
        <v>94</v>
      </c>
      <c r="N23" s="10">
        <f t="shared" si="2"/>
        <v>282</v>
      </c>
      <c r="O23" s="10">
        <v>96</v>
      </c>
      <c r="P23" s="10">
        <f t="shared" si="3"/>
        <v>192</v>
      </c>
      <c r="Q23" s="10">
        <v>86</v>
      </c>
      <c r="R23" s="10">
        <f t="shared" si="4"/>
        <v>43</v>
      </c>
      <c r="S23" s="11">
        <v>90</v>
      </c>
      <c r="T23" s="11">
        <f t="shared" si="5"/>
        <v>270</v>
      </c>
      <c r="U23" s="11">
        <v>99</v>
      </c>
      <c r="V23" s="11">
        <f t="shared" si="6"/>
        <v>297</v>
      </c>
      <c r="W23" s="11">
        <v>87</v>
      </c>
      <c r="X23" s="11">
        <f>3*W23</f>
        <v>261</v>
      </c>
      <c r="Y23" s="11" t="s">
        <v>35</v>
      </c>
      <c r="Z23" s="11"/>
      <c r="AA23" s="11"/>
      <c r="AB23" s="11"/>
      <c r="AC23" s="11">
        <f t="shared" si="8"/>
        <v>2138</v>
      </c>
      <c r="AD23" s="12">
        <f>AC23/23.5</f>
        <v>90.97872340425532</v>
      </c>
    </row>
    <row r="24" spans="1:30" ht="13.5" customHeight="1">
      <c r="A24" s="8"/>
      <c r="B24" s="9">
        <v>23</v>
      </c>
      <c r="C24" s="7" t="s">
        <v>107</v>
      </c>
      <c r="D24" s="7" t="s">
        <v>108</v>
      </c>
      <c r="E24" s="10">
        <v>90</v>
      </c>
      <c r="F24" s="10">
        <f t="shared" si="0"/>
        <v>180</v>
      </c>
      <c r="G24" s="10">
        <v>90</v>
      </c>
      <c r="H24" s="10">
        <v>90</v>
      </c>
      <c r="I24" s="10">
        <v>90</v>
      </c>
      <c r="J24" s="10">
        <v>92</v>
      </c>
      <c r="K24" s="10">
        <v>87</v>
      </c>
      <c r="L24" s="10">
        <f t="shared" si="1"/>
        <v>261</v>
      </c>
      <c r="M24" s="10">
        <v>91</v>
      </c>
      <c r="N24" s="10">
        <f t="shared" si="2"/>
        <v>273</v>
      </c>
      <c r="O24" s="10">
        <v>94</v>
      </c>
      <c r="P24" s="10">
        <f t="shared" si="3"/>
        <v>188</v>
      </c>
      <c r="Q24" s="10">
        <v>84</v>
      </c>
      <c r="R24" s="10">
        <f t="shared" si="4"/>
        <v>42</v>
      </c>
      <c r="S24" s="11">
        <v>89</v>
      </c>
      <c r="T24" s="11">
        <f t="shared" si="5"/>
        <v>267</v>
      </c>
      <c r="U24" s="11">
        <v>97</v>
      </c>
      <c r="V24" s="11">
        <f t="shared" si="6"/>
        <v>291</v>
      </c>
      <c r="W24" s="13"/>
      <c r="X24" s="13"/>
      <c r="Y24" s="11" t="s">
        <v>36</v>
      </c>
      <c r="Z24" s="11"/>
      <c r="AA24" s="11" t="s">
        <v>36</v>
      </c>
      <c r="AB24" s="11"/>
      <c r="AC24" s="11">
        <f t="shared" si="8"/>
        <v>1864</v>
      </c>
      <c r="AD24" s="12">
        <f>AC24/20.5</f>
        <v>90.92682926829268</v>
      </c>
    </row>
    <row r="25" spans="1:30" ht="13.5" customHeight="1">
      <c r="A25" s="8"/>
      <c r="B25" s="9">
        <v>24</v>
      </c>
      <c r="C25" s="7" t="s">
        <v>60</v>
      </c>
      <c r="D25" s="7" t="s">
        <v>61</v>
      </c>
      <c r="E25" s="10">
        <v>95</v>
      </c>
      <c r="F25" s="10">
        <f t="shared" si="0"/>
        <v>190</v>
      </c>
      <c r="G25" s="10">
        <v>90</v>
      </c>
      <c r="H25" s="10">
        <v>90</v>
      </c>
      <c r="I25" s="10">
        <v>90</v>
      </c>
      <c r="J25" s="10">
        <v>93</v>
      </c>
      <c r="K25" s="10">
        <v>95</v>
      </c>
      <c r="L25" s="10">
        <f t="shared" si="1"/>
        <v>285</v>
      </c>
      <c r="M25" s="10">
        <v>85</v>
      </c>
      <c r="N25" s="10">
        <f t="shared" si="2"/>
        <v>255</v>
      </c>
      <c r="O25" s="10">
        <v>97</v>
      </c>
      <c r="P25" s="10">
        <f t="shared" si="3"/>
        <v>194</v>
      </c>
      <c r="Q25" s="10">
        <v>87</v>
      </c>
      <c r="R25" s="10">
        <f t="shared" si="4"/>
        <v>43.5</v>
      </c>
      <c r="S25" s="11">
        <v>90</v>
      </c>
      <c r="T25" s="11">
        <f t="shared" si="5"/>
        <v>270</v>
      </c>
      <c r="U25" s="11">
        <v>81</v>
      </c>
      <c r="V25" s="11">
        <f t="shared" si="6"/>
        <v>243</v>
      </c>
      <c r="W25" s="11">
        <v>97</v>
      </c>
      <c r="X25" s="11">
        <f aca="true" t="shared" si="9" ref="X25:X45">3*W25</f>
        <v>291</v>
      </c>
      <c r="Y25" s="11" t="s">
        <v>36</v>
      </c>
      <c r="Z25" s="11"/>
      <c r="AA25" s="11"/>
      <c r="AB25" s="11"/>
      <c r="AC25" s="11">
        <f t="shared" si="8"/>
        <v>2134.5</v>
      </c>
      <c r="AD25" s="12">
        <f>AC25/23.5</f>
        <v>90.82978723404256</v>
      </c>
    </row>
    <row r="26" spans="1:30" ht="14.25">
      <c r="A26" s="8"/>
      <c r="B26" s="9">
        <v>25</v>
      </c>
      <c r="C26" s="7" t="s">
        <v>81</v>
      </c>
      <c r="D26" s="7" t="s">
        <v>82</v>
      </c>
      <c r="E26" s="10">
        <v>95</v>
      </c>
      <c r="F26" s="10">
        <f t="shared" si="0"/>
        <v>190</v>
      </c>
      <c r="G26" s="10">
        <v>80</v>
      </c>
      <c r="H26" s="10">
        <v>80</v>
      </c>
      <c r="I26" s="10">
        <v>90</v>
      </c>
      <c r="J26" s="10">
        <v>88</v>
      </c>
      <c r="K26" s="10">
        <v>92</v>
      </c>
      <c r="L26" s="10">
        <f t="shared" si="1"/>
        <v>276</v>
      </c>
      <c r="M26" s="10">
        <v>90</v>
      </c>
      <c r="N26" s="10">
        <f t="shared" si="2"/>
        <v>270</v>
      </c>
      <c r="O26" s="10">
        <v>92</v>
      </c>
      <c r="P26" s="10">
        <f t="shared" si="3"/>
        <v>184</v>
      </c>
      <c r="Q26" s="10">
        <v>94</v>
      </c>
      <c r="R26" s="10">
        <f t="shared" si="4"/>
        <v>47</v>
      </c>
      <c r="S26" s="11">
        <v>91</v>
      </c>
      <c r="T26" s="11">
        <f t="shared" si="5"/>
        <v>273</v>
      </c>
      <c r="U26" s="11">
        <v>87</v>
      </c>
      <c r="V26" s="11">
        <f t="shared" si="6"/>
        <v>261</v>
      </c>
      <c r="W26" s="11">
        <v>96</v>
      </c>
      <c r="X26" s="11">
        <f t="shared" si="9"/>
        <v>288</v>
      </c>
      <c r="Y26" s="11"/>
      <c r="Z26" s="11"/>
      <c r="AA26" s="11"/>
      <c r="AB26" s="11"/>
      <c r="AC26" s="11">
        <f t="shared" si="8"/>
        <v>2127</v>
      </c>
      <c r="AD26" s="12">
        <f>AC26/23.5</f>
        <v>90.51063829787235</v>
      </c>
    </row>
    <row r="27" spans="1:30" ht="14.25">
      <c r="A27" s="8"/>
      <c r="B27" s="9">
        <v>26</v>
      </c>
      <c r="C27" s="7" t="s">
        <v>89</v>
      </c>
      <c r="D27" s="7" t="s">
        <v>90</v>
      </c>
      <c r="E27" s="10">
        <v>90</v>
      </c>
      <c r="F27" s="10">
        <f t="shared" si="0"/>
        <v>180</v>
      </c>
      <c r="G27" s="10">
        <v>80</v>
      </c>
      <c r="H27" s="10">
        <v>90</v>
      </c>
      <c r="I27" s="10">
        <v>90</v>
      </c>
      <c r="J27" s="10">
        <v>90</v>
      </c>
      <c r="K27" s="10">
        <v>85</v>
      </c>
      <c r="L27" s="10">
        <f t="shared" si="1"/>
        <v>255</v>
      </c>
      <c r="M27" s="10">
        <v>91</v>
      </c>
      <c r="N27" s="10">
        <f t="shared" si="2"/>
        <v>273</v>
      </c>
      <c r="O27" s="10">
        <v>94</v>
      </c>
      <c r="P27" s="10">
        <f t="shared" si="3"/>
        <v>188</v>
      </c>
      <c r="Q27" s="10">
        <v>87</v>
      </c>
      <c r="R27" s="10">
        <f t="shared" si="4"/>
        <v>43.5</v>
      </c>
      <c r="S27" s="11">
        <v>94</v>
      </c>
      <c r="T27" s="11">
        <f t="shared" si="5"/>
        <v>282</v>
      </c>
      <c r="U27" s="11">
        <v>88</v>
      </c>
      <c r="V27" s="11">
        <f t="shared" si="6"/>
        <v>264</v>
      </c>
      <c r="W27" s="11">
        <v>91</v>
      </c>
      <c r="X27" s="11">
        <f t="shared" si="9"/>
        <v>273</v>
      </c>
      <c r="Y27" s="11">
        <v>96</v>
      </c>
      <c r="Z27" s="11">
        <f>3*Y27</f>
        <v>288</v>
      </c>
      <c r="AA27" s="11"/>
      <c r="AB27" s="11"/>
      <c r="AC27" s="11">
        <f t="shared" si="8"/>
        <v>2396.5</v>
      </c>
      <c r="AD27" s="12">
        <f>AC27/26.5</f>
        <v>90.43396226415095</v>
      </c>
    </row>
    <row r="28" spans="1:30" ht="14.25">
      <c r="A28" s="8"/>
      <c r="B28" s="9">
        <v>27</v>
      </c>
      <c r="C28" s="7" t="s">
        <v>119</v>
      </c>
      <c r="D28" s="7" t="s">
        <v>120</v>
      </c>
      <c r="E28" s="10">
        <v>70</v>
      </c>
      <c r="F28" s="10">
        <f t="shared" si="0"/>
        <v>140</v>
      </c>
      <c r="G28" s="10">
        <v>80</v>
      </c>
      <c r="H28" s="10">
        <v>80</v>
      </c>
      <c r="I28" s="10">
        <v>90</v>
      </c>
      <c r="J28" s="10">
        <v>93</v>
      </c>
      <c r="K28" s="10">
        <v>93</v>
      </c>
      <c r="L28" s="10">
        <f t="shared" si="1"/>
        <v>279</v>
      </c>
      <c r="M28" s="10">
        <v>93</v>
      </c>
      <c r="N28" s="10">
        <f t="shared" si="2"/>
        <v>279</v>
      </c>
      <c r="O28" s="10">
        <v>97</v>
      </c>
      <c r="P28" s="10">
        <f t="shared" si="3"/>
        <v>194</v>
      </c>
      <c r="Q28" s="10">
        <v>90</v>
      </c>
      <c r="R28" s="10">
        <f t="shared" si="4"/>
        <v>45</v>
      </c>
      <c r="S28" s="11">
        <v>93</v>
      </c>
      <c r="T28" s="11">
        <f t="shared" si="5"/>
        <v>279</v>
      </c>
      <c r="U28" s="11">
        <v>90</v>
      </c>
      <c r="V28" s="11">
        <f t="shared" si="6"/>
        <v>270</v>
      </c>
      <c r="W28" s="11">
        <v>98</v>
      </c>
      <c r="X28" s="11">
        <f t="shared" si="9"/>
        <v>294</v>
      </c>
      <c r="Y28" s="11" t="s">
        <v>37</v>
      </c>
      <c r="Z28" s="11"/>
      <c r="AA28" s="11"/>
      <c r="AB28" s="11"/>
      <c r="AC28" s="11">
        <f t="shared" si="8"/>
        <v>2123</v>
      </c>
      <c r="AD28" s="12">
        <f>AC28/23.5</f>
        <v>90.34042553191489</v>
      </c>
    </row>
    <row r="29" spans="1:30" ht="14.25">
      <c r="A29" s="8"/>
      <c r="B29" s="9">
        <v>28</v>
      </c>
      <c r="C29" s="7" t="s">
        <v>46</v>
      </c>
      <c r="D29" s="7" t="s">
        <v>47</v>
      </c>
      <c r="E29" s="10">
        <v>98</v>
      </c>
      <c r="F29" s="10">
        <f t="shared" si="0"/>
        <v>196</v>
      </c>
      <c r="G29" s="10">
        <v>80</v>
      </c>
      <c r="H29" s="10">
        <v>70</v>
      </c>
      <c r="I29" s="10">
        <v>90</v>
      </c>
      <c r="J29" s="10">
        <v>83</v>
      </c>
      <c r="K29" s="10">
        <v>96</v>
      </c>
      <c r="L29" s="10">
        <f t="shared" si="1"/>
        <v>288</v>
      </c>
      <c r="M29" s="10">
        <v>91</v>
      </c>
      <c r="N29" s="10">
        <f t="shared" si="2"/>
        <v>273</v>
      </c>
      <c r="O29" s="10">
        <v>91</v>
      </c>
      <c r="P29" s="10">
        <f t="shared" si="3"/>
        <v>182</v>
      </c>
      <c r="Q29" s="10">
        <v>89</v>
      </c>
      <c r="R29" s="10">
        <f t="shared" si="4"/>
        <v>44.5</v>
      </c>
      <c r="S29" s="11">
        <v>91</v>
      </c>
      <c r="T29" s="11">
        <f t="shared" si="5"/>
        <v>273</v>
      </c>
      <c r="U29" s="11">
        <v>81</v>
      </c>
      <c r="V29" s="11">
        <f t="shared" si="6"/>
        <v>243</v>
      </c>
      <c r="W29" s="11">
        <v>94</v>
      </c>
      <c r="X29" s="11">
        <f t="shared" si="9"/>
        <v>282</v>
      </c>
      <c r="Y29" s="11">
        <v>96</v>
      </c>
      <c r="Z29" s="11">
        <f>3*Y29</f>
        <v>288</v>
      </c>
      <c r="AA29" s="11" t="s">
        <v>36</v>
      </c>
      <c r="AB29" s="11"/>
      <c r="AC29" s="11">
        <f t="shared" si="8"/>
        <v>2392.5</v>
      </c>
      <c r="AD29" s="12">
        <f>AC29/26.5</f>
        <v>90.28301886792453</v>
      </c>
    </row>
    <row r="30" spans="1:30" ht="14.25">
      <c r="A30" s="8"/>
      <c r="B30" s="9">
        <v>29</v>
      </c>
      <c r="C30" s="7" t="s">
        <v>78</v>
      </c>
      <c r="D30" s="7" t="s">
        <v>79</v>
      </c>
      <c r="E30" s="10">
        <v>94</v>
      </c>
      <c r="F30" s="10">
        <f t="shared" si="0"/>
        <v>188</v>
      </c>
      <c r="G30" s="10">
        <v>80</v>
      </c>
      <c r="H30" s="10">
        <v>90</v>
      </c>
      <c r="I30" s="10">
        <v>90</v>
      </c>
      <c r="J30" s="10">
        <v>90</v>
      </c>
      <c r="K30" s="10">
        <v>93</v>
      </c>
      <c r="L30" s="10">
        <f t="shared" si="1"/>
        <v>279</v>
      </c>
      <c r="M30" s="10">
        <v>86</v>
      </c>
      <c r="N30" s="10">
        <f t="shared" si="2"/>
        <v>258</v>
      </c>
      <c r="O30" s="10">
        <v>79</v>
      </c>
      <c r="P30" s="10">
        <f t="shared" si="3"/>
        <v>158</v>
      </c>
      <c r="Q30" s="10">
        <v>86</v>
      </c>
      <c r="R30" s="10">
        <f t="shared" si="4"/>
        <v>43</v>
      </c>
      <c r="S30" s="11">
        <v>94</v>
      </c>
      <c r="T30" s="11">
        <f t="shared" si="5"/>
        <v>282</v>
      </c>
      <c r="U30" s="11">
        <v>91</v>
      </c>
      <c r="V30" s="11">
        <f t="shared" si="6"/>
        <v>273</v>
      </c>
      <c r="W30" s="11">
        <v>97</v>
      </c>
      <c r="X30" s="11">
        <f t="shared" si="9"/>
        <v>291</v>
      </c>
      <c r="Y30" s="11">
        <v>90</v>
      </c>
      <c r="Z30" s="11">
        <f>3*Y30</f>
        <v>270</v>
      </c>
      <c r="AA30" s="11"/>
      <c r="AB30" s="11"/>
      <c r="AC30" s="11">
        <f t="shared" si="8"/>
        <v>2392</v>
      </c>
      <c r="AD30" s="12">
        <f>AC30/26.5</f>
        <v>90.26415094339623</v>
      </c>
    </row>
    <row r="31" spans="1:30" ht="14.25">
      <c r="A31" s="8"/>
      <c r="B31" s="9">
        <v>30</v>
      </c>
      <c r="C31" s="7" t="s">
        <v>48</v>
      </c>
      <c r="D31" s="7" t="s">
        <v>49</v>
      </c>
      <c r="E31" s="10">
        <v>96</v>
      </c>
      <c r="F31" s="10">
        <f t="shared" si="0"/>
        <v>192</v>
      </c>
      <c r="G31" s="10">
        <v>90</v>
      </c>
      <c r="H31" s="10">
        <v>90</v>
      </c>
      <c r="I31" s="10">
        <v>90</v>
      </c>
      <c r="J31" s="10">
        <v>94</v>
      </c>
      <c r="K31" s="10">
        <v>88</v>
      </c>
      <c r="L31" s="10">
        <f t="shared" si="1"/>
        <v>264</v>
      </c>
      <c r="M31" s="10">
        <v>90</v>
      </c>
      <c r="N31" s="10">
        <f t="shared" si="2"/>
        <v>270</v>
      </c>
      <c r="O31" s="10">
        <v>86</v>
      </c>
      <c r="P31" s="10">
        <f t="shared" si="3"/>
        <v>172</v>
      </c>
      <c r="Q31" s="10">
        <v>85</v>
      </c>
      <c r="R31" s="10">
        <f t="shared" si="4"/>
        <v>42.5</v>
      </c>
      <c r="S31" s="11">
        <v>86</v>
      </c>
      <c r="T31" s="11">
        <f t="shared" si="5"/>
        <v>258</v>
      </c>
      <c r="U31" s="11">
        <v>95</v>
      </c>
      <c r="V31" s="11">
        <f t="shared" si="6"/>
        <v>285</v>
      </c>
      <c r="W31" s="11">
        <v>90</v>
      </c>
      <c r="X31" s="11">
        <f t="shared" si="9"/>
        <v>270</v>
      </c>
      <c r="Y31" s="11" t="s">
        <v>0</v>
      </c>
      <c r="Z31" s="11"/>
      <c r="AA31" s="11"/>
      <c r="AB31" s="11"/>
      <c r="AC31" s="11">
        <f t="shared" si="8"/>
        <v>2117.5</v>
      </c>
      <c r="AD31" s="12">
        <f>AC31/23.5</f>
        <v>90.1063829787234</v>
      </c>
    </row>
    <row r="32" spans="1:30" ht="14.25">
      <c r="A32" s="9">
        <v>213093685</v>
      </c>
      <c r="B32" s="9">
        <v>31</v>
      </c>
      <c r="C32" s="7" t="s">
        <v>21</v>
      </c>
      <c r="D32" s="7" t="s">
        <v>22</v>
      </c>
      <c r="E32" s="10">
        <v>91</v>
      </c>
      <c r="F32" s="10">
        <f t="shared" si="0"/>
        <v>182</v>
      </c>
      <c r="G32" s="10">
        <v>79</v>
      </c>
      <c r="H32" s="10">
        <v>90</v>
      </c>
      <c r="I32" s="10">
        <v>90</v>
      </c>
      <c r="J32" s="10">
        <v>79</v>
      </c>
      <c r="K32" s="10">
        <v>84</v>
      </c>
      <c r="L32" s="10">
        <f t="shared" si="1"/>
        <v>252</v>
      </c>
      <c r="M32" s="10">
        <v>94</v>
      </c>
      <c r="N32" s="10">
        <f t="shared" si="2"/>
        <v>282</v>
      </c>
      <c r="O32" s="10">
        <v>96</v>
      </c>
      <c r="P32" s="10">
        <f t="shared" si="3"/>
        <v>192</v>
      </c>
      <c r="Q32" s="10">
        <v>85</v>
      </c>
      <c r="R32" s="10">
        <f t="shared" si="4"/>
        <v>42.5</v>
      </c>
      <c r="S32" s="11">
        <v>92</v>
      </c>
      <c r="T32" s="11">
        <f t="shared" si="5"/>
        <v>276</v>
      </c>
      <c r="U32" s="11">
        <v>89</v>
      </c>
      <c r="V32" s="11">
        <f t="shared" si="6"/>
        <v>267</v>
      </c>
      <c r="W32" s="11">
        <v>95</v>
      </c>
      <c r="X32" s="11">
        <f t="shared" si="9"/>
        <v>285</v>
      </c>
      <c r="Y32" s="11"/>
      <c r="Z32" s="11"/>
      <c r="AA32" s="11" t="s">
        <v>35</v>
      </c>
      <c r="AB32" s="11"/>
      <c r="AC32" s="11">
        <f t="shared" si="8"/>
        <v>2116.5</v>
      </c>
      <c r="AD32" s="12">
        <f>AC32/23.5</f>
        <v>90.06382978723404</v>
      </c>
    </row>
    <row r="33" spans="1:30" ht="14.25">
      <c r="A33" s="8"/>
      <c r="B33" s="9">
        <v>32</v>
      </c>
      <c r="C33" s="7" t="s">
        <v>133</v>
      </c>
      <c r="D33" s="7" t="s">
        <v>134</v>
      </c>
      <c r="E33" s="10">
        <v>90</v>
      </c>
      <c r="F33" s="10">
        <f t="shared" si="0"/>
        <v>180</v>
      </c>
      <c r="G33" s="10">
        <v>90</v>
      </c>
      <c r="H33" s="10">
        <v>90</v>
      </c>
      <c r="I33" s="10">
        <v>90</v>
      </c>
      <c r="J33" s="10">
        <v>89</v>
      </c>
      <c r="K33" s="10">
        <v>81</v>
      </c>
      <c r="L33" s="10">
        <f t="shared" si="1"/>
        <v>243</v>
      </c>
      <c r="M33" s="10">
        <v>90</v>
      </c>
      <c r="N33" s="10">
        <f t="shared" si="2"/>
        <v>270</v>
      </c>
      <c r="O33" s="10">
        <v>95</v>
      </c>
      <c r="P33" s="10">
        <f t="shared" si="3"/>
        <v>190</v>
      </c>
      <c r="Q33" s="10">
        <v>86</v>
      </c>
      <c r="R33" s="10">
        <f t="shared" si="4"/>
        <v>43</v>
      </c>
      <c r="S33" s="11">
        <v>89</v>
      </c>
      <c r="T33" s="11">
        <f t="shared" si="5"/>
        <v>267</v>
      </c>
      <c r="U33" s="11">
        <v>93</v>
      </c>
      <c r="V33" s="11">
        <f t="shared" si="6"/>
        <v>279</v>
      </c>
      <c r="W33" s="11">
        <v>95</v>
      </c>
      <c r="X33" s="11">
        <f t="shared" si="9"/>
        <v>285</v>
      </c>
      <c r="Y33" s="11"/>
      <c r="Z33" s="11"/>
      <c r="AA33" s="11"/>
      <c r="AB33" s="11"/>
      <c r="AC33" s="11">
        <f t="shared" si="8"/>
        <v>2116</v>
      </c>
      <c r="AD33" s="12">
        <f>AC33/23.5</f>
        <v>90.04255319148936</v>
      </c>
    </row>
    <row r="34" spans="1:30" ht="14.25">
      <c r="A34" s="8"/>
      <c r="B34" s="9">
        <v>33</v>
      </c>
      <c r="C34" s="7" t="s">
        <v>87</v>
      </c>
      <c r="D34" s="7" t="s">
        <v>88</v>
      </c>
      <c r="E34" s="10">
        <v>80</v>
      </c>
      <c r="F34" s="10">
        <f t="shared" si="0"/>
        <v>160</v>
      </c>
      <c r="G34" s="10">
        <v>80</v>
      </c>
      <c r="H34" s="10">
        <v>90</v>
      </c>
      <c r="I34" s="10">
        <v>90</v>
      </c>
      <c r="J34" s="10">
        <v>89</v>
      </c>
      <c r="K34" s="10">
        <v>83</v>
      </c>
      <c r="L34" s="10">
        <f t="shared" si="1"/>
        <v>249</v>
      </c>
      <c r="M34" s="10">
        <v>95</v>
      </c>
      <c r="N34" s="10">
        <f t="shared" si="2"/>
        <v>285</v>
      </c>
      <c r="O34" s="10">
        <v>96</v>
      </c>
      <c r="P34" s="10">
        <f t="shared" si="3"/>
        <v>192</v>
      </c>
      <c r="Q34" s="10">
        <v>87</v>
      </c>
      <c r="R34" s="10">
        <f t="shared" si="4"/>
        <v>43.5</v>
      </c>
      <c r="S34" s="11">
        <v>98</v>
      </c>
      <c r="T34" s="11">
        <f t="shared" si="5"/>
        <v>294</v>
      </c>
      <c r="U34" s="11">
        <v>86</v>
      </c>
      <c r="V34" s="11">
        <f t="shared" si="6"/>
        <v>258</v>
      </c>
      <c r="W34" s="11">
        <v>94</v>
      </c>
      <c r="X34" s="11">
        <f t="shared" si="9"/>
        <v>282</v>
      </c>
      <c r="Y34" s="11"/>
      <c r="Z34" s="11"/>
      <c r="AA34" s="11"/>
      <c r="AB34" s="11"/>
      <c r="AC34" s="11">
        <f t="shared" si="8"/>
        <v>2112.5</v>
      </c>
      <c r="AD34" s="12">
        <f>AC34/23.5</f>
        <v>89.8936170212766</v>
      </c>
    </row>
    <row r="35" spans="1:30" ht="14.25">
      <c r="A35" s="8"/>
      <c r="B35" s="9">
        <v>34</v>
      </c>
      <c r="C35" s="7" t="s">
        <v>95</v>
      </c>
      <c r="D35" s="7" t="s">
        <v>96</v>
      </c>
      <c r="E35" s="10">
        <v>90</v>
      </c>
      <c r="F35" s="10">
        <f t="shared" si="0"/>
        <v>180</v>
      </c>
      <c r="G35" s="10">
        <v>90</v>
      </c>
      <c r="H35" s="10">
        <v>80</v>
      </c>
      <c r="I35" s="10">
        <v>90</v>
      </c>
      <c r="J35" s="10">
        <v>90</v>
      </c>
      <c r="K35" s="10">
        <v>87</v>
      </c>
      <c r="L35" s="10">
        <f t="shared" si="1"/>
        <v>261</v>
      </c>
      <c r="M35" s="10">
        <v>90</v>
      </c>
      <c r="N35" s="10">
        <f t="shared" si="2"/>
        <v>270</v>
      </c>
      <c r="O35" s="10">
        <v>98</v>
      </c>
      <c r="P35" s="10">
        <f t="shared" si="3"/>
        <v>196</v>
      </c>
      <c r="Q35" s="10">
        <v>87</v>
      </c>
      <c r="R35" s="10">
        <f t="shared" si="4"/>
        <v>43.5</v>
      </c>
      <c r="S35" s="11">
        <v>93</v>
      </c>
      <c r="T35" s="11">
        <f t="shared" si="5"/>
        <v>279</v>
      </c>
      <c r="U35" s="11">
        <v>94</v>
      </c>
      <c r="V35" s="11">
        <f t="shared" si="6"/>
        <v>282</v>
      </c>
      <c r="W35" s="11">
        <v>95</v>
      </c>
      <c r="X35" s="11">
        <f t="shared" si="9"/>
        <v>285</v>
      </c>
      <c r="Y35" s="11">
        <v>78</v>
      </c>
      <c r="Z35" s="11">
        <f>3*Y35</f>
        <v>234</v>
      </c>
      <c r="AA35" s="11"/>
      <c r="AB35" s="11"/>
      <c r="AC35" s="11">
        <f t="shared" si="8"/>
        <v>2380.5</v>
      </c>
      <c r="AD35" s="12">
        <f>AC35/26.5</f>
        <v>89.83018867924528</v>
      </c>
    </row>
    <row r="36" spans="1:30" ht="14.25">
      <c r="A36" s="9">
        <v>213092100</v>
      </c>
      <c r="B36" s="9">
        <v>35</v>
      </c>
      <c r="C36" s="7" t="s">
        <v>15</v>
      </c>
      <c r="D36" s="7" t="s">
        <v>16</v>
      </c>
      <c r="E36" s="10">
        <v>90</v>
      </c>
      <c r="F36" s="10">
        <f t="shared" si="0"/>
        <v>180</v>
      </c>
      <c r="G36" s="10">
        <v>97</v>
      </c>
      <c r="H36" s="10">
        <v>90</v>
      </c>
      <c r="I36" s="10">
        <v>90</v>
      </c>
      <c r="J36" s="10">
        <v>89</v>
      </c>
      <c r="K36" s="10">
        <v>97</v>
      </c>
      <c r="L36" s="10">
        <f t="shared" si="1"/>
        <v>291</v>
      </c>
      <c r="M36" s="10">
        <v>90</v>
      </c>
      <c r="N36" s="10">
        <f t="shared" si="2"/>
        <v>270</v>
      </c>
      <c r="O36" s="10">
        <v>99</v>
      </c>
      <c r="P36" s="10">
        <f t="shared" si="3"/>
        <v>198</v>
      </c>
      <c r="Q36" s="10">
        <v>86</v>
      </c>
      <c r="R36" s="10">
        <f t="shared" si="4"/>
        <v>43</v>
      </c>
      <c r="S36" s="11">
        <v>90</v>
      </c>
      <c r="T36" s="11">
        <f t="shared" si="5"/>
        <v>270</v>
      </c>
      <c r="U36" s="11">
        <v>73</v>
      </c>
      <c r="V36" s="11">
        <f t="shared" si="6"/>
        <v>219</v>
      </c>
      <c r="W36" s="11">
        <v>90</v>
      </c>
      <c r="X36" s="11">
        <f t="shared" si="9"/>
        <v>270</v>
      </c>
      <c r="Y36" s="11" t="s">
        <v>35</v>
      </c>
      <c r="Z36" s="11"/>
      <c r="AA36" s="11"/>
      <c r="AB36" s="11"/>
      <c r="AC36" s="11">
        <f t="shared" si="8"/>
        <v>2107</v>
      </c>
      <c r="AD36" s="12">
        <f>AC36/23.5</f>
        <v>89.65957446808511</v>
      </c>
    </row>
    <row r="37" spans="1:30" ht="14.25">
      <c r="A37" s="8"/>
      <c r="B37" s="9">
        <v>36</v>
      </c>
      <c r="C37" s="7" t="s">
        <v>58</v>
      </c>
      <c r="D37" s="7" t="s">
        <v>59</v>
      </c>
      <c r="E37" s="10">
        <v>91</v>
      </c>
      <c r="F37" s="10">
        <f t="shared" si="0"/>
        <v>182</v>
      </c>
      <c r="G37" s="10">
        <v>80</v>
      </c>
      <c r="H37" s="10">
        <v>70</v>
      </c>
      <c r="I37" s="10">
        <v>90</v>
      </c>
      <c r="J37" s="10">
        <v>93</v>
      </c>
      <c r="K37" s="10">
        <v>92</v>
      </c>
      <c r="L37" s="10">
        <f t="shared" si="1"/>
        <v>276</v>
      </c>
      <c r="M37" s="10">
        <v>90</v>
      </c>
      <c r="N37" s="10">
        <f t="shared" si="2"/>
        <v>270</v>
      </c>
      <c r="O37" s="10">
        <v>87</v>
      </c>
      <c r="P37" s="10">
        <f t="shared" si="3"/>
        <v>174</v>
      </c>
      <c r="Q37" s="10">
        <v>90</v>
      </c>
      <c r="R37" s="10">
        <f t="shared" si="4"/>
        <v>45</v>
      </c>
      <c r="S37" s="11">
        <v>97</v>
      </c>
      <c r="T37" s="11">
        <f t="shared" si="5"/>
        <v>291</v>
      </c>
      <c r="U37" s="11">
        <v>87</v>
      </c>
      <c r="V37" s="11">
        <f t="shared" si="6"/>
        <v>261</v>
      </c>
      <c r="W37" s="11">
        <v>91</v>
      </c>
      <c r="X37" s="11">
        <f t="shared" si="9"/>
        <v>273</v>
      </c>
      <c r="Y37" s="11" t="s">
        <v>0</v>
      </c>
      <c r="Z37" s="11"/>
      <c r="AA37" s="11"/>
      <c r="AB37" s="11"/>
      <c r="AC37" s="11">
        <f t="shared" si="8"/>
        <v>2105</v>
      </c>
      <c r="AD37" s="12">
        <f>AC37/23.5</f>
        <v>89.57446808510639</v>
      </c>
    </row>
    <row r="38" spans="1:30" ht="14.25">
      <c r="A38" s="8"/>
      <c r="B38" s="9">
        <v>37</v>
      </c>
      <c r="C38" s="7" t="s">
        <v>136</v>
      </c>
      <c r="D38" s="7" t="s">
        <v>137</v>
      </c>
      <c r="E38" s="7">
        <v>90</v>
      </c>
      <c r="F38" s="10">
        <f t="shared" si="0"/>
        <v>180</v>
      </c>
      <c r="G38" s="7">
        <v>80</v>
      </c>
      <c r="H38" s="7">
        <v>90</v>
      </c>
      <c r="I38" s="7">
        <v>90</v>
      </c>
      <c r="J38" s="9">
        <v>90</v>
      </c>
      <c r="K38" s="9">
        <v>89</v>
      </c>
      <c r="L38" s="10">
        <f t="shared" si="1"/>
        <v>267</v>
      </c>
      <c r="M38" s="9">
        <v>93</v>
      </c>
      <c r="N38" s="10">
        <f t="shared" si="2"/>
        <v>279</v>
      </c>
      <c r="O38" s="9">
        <v>88</v>
      </c>
      <c r="P38" s="10">
        <f t="shared" si="3"/>
        <v>176</v>
      </c>
      <c r="Q38" s="9">
        <v>90</v>
      </c>
      <c r="R38" s="10">
        <f t="shared" si="4"/>
        <v>45</v>
      </c>
      <c r="S38" s="9">
        <v>86</v>
      </c>
      <c r="T38" s="11">
        <f t="shared" si="5"/>
        <v>258</v>
      </c>
      <c r="U38" s="9">
        <v>82</v>
      </c>
      <c r="V38" s="11">
        <f t="shared" si="6"/>
        <v>246</v>
      </c>
      <c r="W38" s="9">
        <v>94</v>
      </c>
      <c r="X38" s="11">
        <f t="shared" si="9"/>
        <v>282</v>
      </c>
      <c r="Y38" s="9">
        <v>94</v>
      </c>
      <c r="Z38" s="11">
        <f>3*Y38</f>
        <v>282</v>
      </c>
      <c r="AA38" s="9">
        <v>92</v>
      </c>
      <c r="AB38" s="11">
        <f>3*AA38</f>
        <v>276</v>
      </c>
      <c r="AC38" s="11">
        <f t="shared" si="8"/>
        <v>2641</v>
      </c>
      <c r="AD38" s="12">
        <f>AC38/29.5</f>
        <v>89.52542372881356</v>
      </c>
    </row>
    <row r="39" spans="1:30" ht="14.25">
      <c r="A39" s="8"/>
      <c r="B39" s="9">
        <v>38</v>
      </c>
      <c r="C39" s="7" t="s">
        <v>154</v>
      </c>
      <c r="D39" s="7" t="s">
        <v>155</v>
      </c>
      <c r="E39" s="7">
        <v>90</v>
      </c>
      <c r="F39" s="10">
        <f t="shared" si="0"/>
        <v>180</v>
      </c>
      <c r="G39" s="7">
        <v>80</v>
      </c>
      <c r="H39" s="7">
        <v>90</v>
      </c>
      <c r="I39" s="7">
        <v>90</v>
      </c>
      <c r="J39" s="9">
        <v>87</v>
      </c>
      <c r="K39" s="9">
        <v>86</v>
      </c>
      <c r="L39" s="10">
        <f t="shared" si="1"/>
        <v>258</v>
      </c>
      <c r="M39" s="9">
        <v>93</v>
      </c>
      <c r="N39" s="10">
        <f t="shared" si="2"/>
        <v>279</v>
      </c>
      <c r="O39" s="9">
        <v>89</v>
      </c>
      <c r="P39" s="10">
        <f t="shared" si="3"/>
        <v>178</v>
      </c>
      <c r="Q39" s="9">
        <v>89</v>
      </c>
      <c r="R39" s="10">
        <f t="shared" si="4"/>
        <v>44.5</v>
      </c>
      <c r="S39" s="9">
        <v>84</v>
      </c>
      <c r="T39" s="11">
        <f t="shared" si="5"/>
        <v>252</v>
      </c>
      <c r="U39" s="9">
        <v>93</v>
      </c>
      <c r="V39" s="11">
        <f t="shared" si="6"/>
        <v>279</v>
      </c>
      <c r="W39" s="9">
        <v>92</v>
      </c>
      <c r="X39" s="11">
        <f t="shared" si="9"/>
        <v>276</v>
      </c>
      <c r="Y39" s="9">
        <v>92</v>
      </c>
      <c r="Z39" s="11">
        <f>3*Y39</f>
        <v>276</v>
      </c>
      <c r="AA39" s="9"/>
      <c r="AB39" s="9"/>
      <c r="AC39" s="11">
        <f t="shared" si="8"/>
        <v>2369.5</v>
      </c>
      <c r="AD39" s="12">
        <f>AC39/26.5</f>
        <v>89.41509433962264</v>
      </c>
    </row>
    <row r="40" spans="1:30" ht="14.25">
      <c r="A40" s="8"/>
      <c r="B40" s="9">
        <v>39</v>
      </c>
      <c r="C40" s="7" t="s">
        <v>74</v>
      </c>
      <c r="D40" s="7" t="s">
        <v>75</v>
      </c>
      <c r="E40" s="10">
        <v>97</v>
      </c>
      <c r="F40" s="10">
        <f t="shared" si="0"/>
        <v>194</v>
      </c>
      <c r="G40" s="10">
        <v>90</v>
      </c>
      <c r="H40" s="10">
        <v>80</v>
      </c>
      <c r="I40" s="10">
        <v>90</v>
      </c>
      <c r="J40" s="10">
        <v>92</v>
      </c>
      <c r="K40" s="10">
        <v>87</v>
      </c>
      <c r="L40" s="10">
        <f t="shared" si="1"/>
        <v>261</v>
      </c>
      <c r="M40" s="10">
        <v>90</v>
      </c>
      <c r="N40" s="10">
        <f t="shared" si="2"/>
        <v>270</v>
      </c>
      <c r="O40" s="10">
        <v>96</v>
      </c>
      <c r="P40" s="10">
        <f t="shared" si="3"/>
        <v>192</v>
      </c>
      <c r="Q40" s="10">
        <v>88</v>
      </c>
      <c r="R40" s="10">
        <f t="shared" si="4"/>
        <v>44</v>
      </c>
      <c r="S40" s="11">
        <v>82</v>
      </c>
      <c r="T40" s="11">
        <f t="shared" si="5"/>
        <v>246</v>
      </c>
      <c r="U40" s="11">
        <v>77</v>
      </c>
      <c r="V40" s="11">
        <f t="shared" si="6"/>
        <v>231</v>
      </c>
      <c r="W40" s="11">
        <v>96</v>
      </c>
      <c r="X40" s="11">
        <f t="shared" si="9"/>
        <v>288</v>
      </c>
      <c r="Y40" s="11">
        <v>97</v>
      </c>
      <c r="Z40" s="11">
        <f>3*Y40</f>
        <v>291</v>
      </c>
      <c r="AA40" s="11"/>
      <c r="AB40" s="11"/>
      <c r="AC40" s="11">
        <f t="shared" si="8"/>
        <v>2369</v>
      </c>
      <c r="AD40" s="12">
        <f>AC40/26.5</f>
        <v>89.39622641509433</v>
      </c>
    </row>
    <row r="41" spans="1:30" ht="14.25">
      <c r="A41" s="8"/>
      <c r="B41" s="9">
        <v>40</v>
      </c>
      <c r="C41" s="7" t="s">
        <v>138</v>
      </c>
      <c r="D41" s="7" t="s">
        <v>139</v>
      </c>
      <c r="E41" s="7">
        <v>90</v>
      </c>
      <c r="F41" s="10">
        <f t="shared" si="0"/>
        <v>180</v>
      </c>
      <c r="G41" s="7">
        <v>80</v>
      </c>
      <c r="H41" s="7">
        <v>90</v>
      </c>
      <c r="I41" s="7">
        <v>90</v>
      </c>
      <c r="J41" s="9">
        <v>90</v>
      </c>
      <c r="K41" s="9">
        <v>89</v>
      </c>
      <c r="L41" s="10">
        <f t="shared" si="1"/>
        <v>267</v>
      </c>
      <c r="M41" s="9">
        <v>95</v>
      </c>
      <c r="N41" s="10">
        <f t="shared" si="2"/>
        <v>285</v>
      </c>
      <c r="O41" s="9">
        <v>95</v>
      </c>
      <c r="P41" s="10">
        <f t="shared" si="3"/>
        <v>190</v>
      </c>
      <c r="Q41" s="9">
        <v>84</v>
      </c>
      <c r="R41" s="10">
        <f t="shared" si="4"/>
        <v>42</v>
      </c>
      <c r="S41" s="9">
        <v>93</v>
      </c>
      <c r="T41" s="11">
        <f t="shared" si="5"/>
        <v>279</v>
      </c>
      <c r="U41" s="9">
        <v>83</v>
      </c>
      <c r="V41" s="11">
        <f t="shared" si="6"/>
        <v>249</v>
      </c>
      <c r="W41" s="9">
        <v>93</v>
      </c>
      <c r="X41" s="11">
        <f t="shared" si="9"/>
        <v>279</v>
      </c>
      <c r="Y41" s="9">
        <v>83</v>
      </c>
      <c r="Z41" s="11">
        <f>3*Y41</f>
        <v>249</v>
      </c>
      <c r="AA41" s="9">
        <v>88</v>
      </c>
      <c r="AB41" s="11">
        <f>3*AA41</f>
        <v>264</v>
      </c>
      <c r="AC41" s="11">
        <f t="shared" si="8"/>
        <v>2634</v>
      </c>
      <c r="AD41" s="12">
        <f>AC41/29.5</f>
        <v>89.28813559322033</v>
      </c>
    </row>
    <row r="42" spans="1:30" ht="14.25">
      <c r="A42" s="8"/>
      <c r="B42" s="9">
        <v>41</v>
      </c>
      <c r="C42" s="7" t="s">
        <v>72</v>
      </c>
      <c r="D42" s="7" t="s">
        <v>73</v>
      </c>
      <c r="E42" s="10">
        <v>96</v>
      </c>
      <c r="F42" s="10">
        <f t="shared" si="0"/>
        <v>192</v>
      </c>
      <c r="G42" s="10">
        <v>70</v>
      </c>
      <c r="H42" s="10">
        <v>90</v>
      </c>
      <c r="I42" s="10">
        <v>90</v>
      </c>
      <c r="J42" s="10">
        <v>87</v>
      </c>
      <c r="K42" s="10">
        <v>81</v>
      </c>
      <c r="L42" s="10">
        <f t="shared" si="1"/>
        <v>243</v>
      </c>
      <c r="M42" s="10">
        <v>92</v>
      </c>
      <c r="N42" s="10">
        <f t="shared" si="2"/>
        <v>276</v>
      </c>
      <c r="O42" s="10">
        <v>86</v>
      </c>
      <c r="P42" s="10">
        <f t="shared" si="3"/>
        <v>172</v>
      </c>
      <c r="Q42" s="10">
        <v>88</v>
      </c>
      <c r="R42" s="10">
        <f t="shared" si="4"/>
        <v>44</v>
      </c>
      <c r="S42" s="11">
        <v>93</v>
      </c>
      <c r="T42" s="11">
        <f t="shared" si="5"/>
        <v>279</v>
      </c>
      <c r="U42" s="11">
        <v>85</v>
      </c>
      <c r="V42" s="11">
        <f t="shared" si="6"/>
        <v>255</v>
      </c>
      <c r="W42" s="11">
        <v>96</v>
      </c>
      <c r="X42" s="11">
        <f t="shared" si="9"/>
        <v>288</v>
      </c>
      <c r="Y42" s="11">
        <v>93</v>
      </c>
      <c r="Z42" s="11">
        <f>3*Y42</f>
        <v>279</v>
      </c>
      <c r="AA42" s="11" t="s">
        <v>0</v>
      </c>
      <c r="AB42" s="11"/>
      <c r="AC42" s="11">
        <f t="shared" si="8"/>
        <v>2365</v>
      </c>
      <c r="AD42" s="12">
        <f>AC42/26.5</f>
        <v>89.24528301886792</v>
      </c>
    </row>
    <row r="43" spans="1:30" ht="14.25">
      <c r="A43" s="8"/>
      <c r="B43" s="9">
        <v>42</v>
      </c>
      <c r="C43" s="7" t="s">
        <v>103</v>
      </c>
      <c r="D43" s="7" t="s">
        <v>104</v>
      </c>
      <c r="E43" s="10">
        <v>70</v>
      </c>
      <c r="F43" s="10">
        <f t="shared" si="0"/>
        <v>140</v>
      </c>
      <c r="G43" s="10">
        <v>90</v>
      </c>
      <c r="H43" s="10">
        <v>80</v>
      </c>
      <c r="I43" s="10">
        <v>90</v>
      </c>
      <c r="J43" s="10">
        <v>87</v>
      </c>
      <c r="K43" s="10">
        <v>89</v>
      </c>
      <c r="L43" s="10">
        <f t="shared" si="1"/>
        <v>267</v>
      </c>
      <c r="M43" s="10">
        <v>93</v>
      </c>
      <c r="N43" s="10">
        <f t="shared" si="2"/>
        <v>279</v>
      </c>
      <c r="O43" s="10">
        <v>95</v>
      </c>
      <c r="P43" s="10">
        <f t="shared" si="3"/>
        <v>190</v>
      </c>
      <c r="Q43" s="10">
        <v>86</v>
      </c>
      <c r="R43" s="10">
        <f t="shared" si="4"/>
        <v>43</v>
      </c>
      <c r="S43" s="11">
        <v>92</v>
      </c>
      <c r="T43" s="11">
        <f t="shared" si="5"/>
        <v>276</v>
      </c>
      <c r="U43" s="11">
        <v>96</v>
      </c>
      <c r="V43" s="11">
        <f t="shared" si="6"/>
        <v>288</v>
      </c>
      <c r="W43" s="11">
        <v>89</v>
      </c>
      <c r="X43" s="11">
        <f t="shared" si="9"/>
        <v>267</v>
      </c>
      <c r="Y43" s="11" t="s">
        <v>36</v>
      </c>
      <c r="Z43" s="11"/>
      <c r="AA43" s="11"/>
      <c r="AB43" s="11"/>
      <c r="AC43" s="11">
        <f t="shared" si="8"/>
        <v>2097</v>
      </c>
      <c r="AD43" s="12">
        <f>AC43/23.5</f>
        <v>89.23404255319149</v>
      </c>
    </row>
    <row r="44" spans="1:30" ht="14.25">
      <c r="A44" s="8"/>
      <c r="B44" s="9">
        <v>43</v>
      </c>
      <c r="C44" s="7" t="s">
        <v>97</v>
      </c>
      <c r="D44" s="7" t="s">
        <v>98</v>
      </c>
      <c r="E44" s="10">
        <v>97</v>
      </c>
      <c r="F44" s="10">
        <f t="shared" si="0"/>
        <v>194</v>
      </c>
      <c r="G44" s="10">
        <v>90</v>
      </c>
      <c r="H44" s="10">
        <v>80</v>
      </c>
      <c r="I44" s="10">
        <v>90</v>
      </c>
      <c r="J44" s="10">
        <v>89</v>
      </c>
      <c r="K44" s="10">
        <v>90</v>
      </c>
      <c r="L44" s="10">
        <f t="shared" si="1"/>
        <v>270</v>
      </c>
      <c r="M44" s="10">
        <v>90</v>
      </c>
      <c r="N44" s="10">
        <f t="shared" si="2"/>
        <v>270</v>
      </c>
      <c r="O44" s="10">
        <v>97</v>
      </c>
      <c r="P44" s="10">
        <f t="shared" si="3"/>
        <v>194</v>
      </c>
      <c r="Q44" s="10">
        <v>87</v>
      </c>
      <c r="R44" s="10">
        <f t="shared" si="4"/>
        <v>43.5</v>
      </c>
      <c r="S44" s="11">
        <v>87</v>
      </c>
      <c r="T44" s="11">
        <f t="shared" si="5"/>
        <v>261</v>
      </c>
      <c r="U44" s="11">
        <v>83</v>
      </c>
      <c r="V44" s="11">
        <f t="shared" si="6"/>
        <v>249</v>
      </c>
      <c r="W44" s="11">
        <v>96</v>
      </c>
      <c r="X44" s="11">
        <f t="shared" si="9"/>
        <v>288</v>
      </c>
      <c r="Y44" s="11">
        <v>82</v>
      </c>
      <c r="Z44" s="11">
        <f>3*Y44</f>
        <v>246</v>
      </c>
      <c r="AA44" s="11"/>
      <c r="AB44" s="11"/>
      <c r="AC44" s="11">
        <f t="shared" si="8"/>
        <v>2364.5</v>
      </c>
      <c r="AD44" s="12">
        <f>AC44/26.5</f>
        <v>89.22641509433963</v>
      </c>
    </row>
    <row r="45" spans="1:30" ht="14.25">
      <c r="A45" s="9">
        <v>213091037</v>
      </c>
      <c r="B45" s="9">
        <v>44</v>
      </c>
      <c r="C45" s="7" t="s">
        <v>12</v>
      </c>
      <c r="D45" s="7" t="s">
        <v>13</v>
      </c>
      <c r="E45" s="10">
        <v>90</v>
      </c>
      <c r="F45" s="10">
        <f t="shared" si="0"/>
        <v>180</v>
      </c>
      <c r="G45" s="10">
        <v>92</v>
      </c>
      <c r="H45" s="10">
        <v>80</v>
      </c>
      <c r="I45" s="10">
        <v>90</v>
      </c>
      <c r="J45" s="10">
        <v>90</v>
      </c>
      <c r="K45" s="10">
        <v>94</v>
      </c>
      <c r="L45" s="10">
        <f t="shared" si="1"/>
        <v>282</v>
      </c>
      <c r="M45" s="10">
        <v>92</v>
      </c>
      <c r="N45" s="10">
        <f t="shared" si="2"/>
        <v>276</v>
      </c>
      <c r="O45" s="10">
        <v>92</v>
      </c>
      <c r="P45" s="10">
        <f t="shared" si="3"/>
        <v>184</v>
      </c>
      <c r="Q45" s="10">
        <v>86</v>
      </c>
      <c r="R45" s="10">
        <f t="shared" si="4"/>
        <v>43</v>
      </c>
      <c r="S45" s="11">
        <v>92</v>
      </c>
      <c r="T45" s="11">
        <f t="shared" si="5"/>
        <v>276</v>
      </c>
      <c r="U45" s="11">
        <v>83</v>
      </c>
      <c r="V45" s="11">
        <f t="shared" si="6"/>
        <v>249</v>
      </c>
      <c r="W45" s="11">
        <v>86</v>
      </c>
      <c r="X45" s="11">
        <f t="shared" si="9"/>
        <v>258</v>
      </c>
      <c r="Y45" s="11">
        <v>88</v>
      </c>
      <c r="Z45" s="11">
        <f>3*Y45</f>
        <v>264</v>
      </c>
      <c r="AA45" s="11" t="s">
        <v>35</v>
      </c>
      <c r="AB45" s="11"/>
      <c r="AC45" s="11">
        <f t="shared" si="8"/>
        <v>2364</v>
      </c>
      <c r="AD45" s="12">
        <f>AC45/26.5</f>
        <v>89.20754716981132</v>
      </c>
    </row>
    <row r="46" spans="1:30" ht="14.25">
      <c r="A46" s="9">
        <v>213090706</v>
      </c>
      <c r="B46" s="9">
        <v>45</v>
      </c>
      <c r="C46" s="7" t="s">
        <v>27</v>
      </c>
      <c r="D46" s="7" t="s">
        <v>28</v>
      </c>
      <c r="E46" s="10">
        <v>90</v>
      </c>
      <c r="F46" s="10">
        <f t="shared" si="0"/>
        <v>180</v>
      </c>
      <c r="G46" s="10">
        <v>88</v>
      </c>
      <c r="H46" s="10">
        <v>70</v>
      </c>
      <c r="I46" s="10">
        <v>90</v>
      </c>
      <c r="J46" s="10">
        <v>84</v>
      </c>
      <c r="K46" s="10">
        <v>85</v>
      </c>
      <c r="L46" s="10">
        <f t="shared" si="1"/>
        <v>255</v>
      </c>
      <c r="M46" s="10">
        <v>95</v>
      </c>
      <c r="N46" s="10">
        <f t="shared" si="2"/>
        <v>285</v>
      </c>
      <c r="O46" s="10">
        <v>91</v>
      </c>
      <c r="P46" s="10">
        <f t="shared" si="3"/>
        <v>182</v>
      </c>
      <c r="Q46" s="10">
        <v>87</v>
      </c>
      <c r="R46" s="10">
        <f t="shared" si="4"/>
        <v>43.5</v>
      </c>
      <c r="S46" s="11">
        <v>96</v>
      </c>
      <c r="T46" s="11">
        <f t="shared" si="5"/>
        <v>288</v>
      </c>
      <c r="U46" s="11">
        <v>87</v>
      </c>
      <c r="V46" s="11">
        <f t="shared" si="6"/>
        <v>261</v>
      </c>
      <c r="W46" s="13"/>
      <c r="X46" s="13"/>
      <c r="Y46" s="11" t="s">
        <v>35</v>
      </c>
      <c r="Z46" s="11"/>
      <c r="AA46" s="11" t="s">
        <v>35</v>
      </c>
      <c r="AB46" s="11"/>
      <c r="AC46" s="11">
        <f t="shared" si="8"/>
        <v>1826.5</v>
      </c>
      <c r="AD46" s="12">
        <f>AC46/20.5</f>
        <v>89.09756097560975</v>
      </c>
    </row>
    <row r="47" spans="1:30" ht="14.25">
      <c r="A47" s="8"/>
      <c r="B47" s="9">
        <v>46</v>
      </c>
      <c r="C47" s="7" t="s">
        <v>83</v>
      </c>
      <c r="D47" s="7" t="s">
        <v>84</v>
      </c>
      <c r="E47" s="10">
        <v>96</v>
      </c>
      <c r="F47" s="10">
        <f t="shared" si="0"/>
        <v>192</v>
      </c>
      <c r="G47" s="10">
        <v>80</v>
      </c>
      <c r="H47" s="10">
        <v>70</v>
      </c>
      <c r="I47" s="10">
        <v>96</v>
      </c>
      <c r="J47" s="10">
        <v>90</v>
      </c>
      <c r="K47" s="10">
        <v>87</v>
      </c>
      <c r="L47" s="10">
        <f t="shared" si="1"/>
        <v>261</v>
      </c>
      <c r="M47" s="10">
        <v>81</v>
      </c>
      <c r="N47" s="10">
        <f t="shared" si="2"/>
        <v>243</v>
      </c>
      <c r="O47" s="10">
        <v>94</v>
      </c>
      <c r="P47" s="10">
        <f t="shared" si="3"/>
        <v>188</v>
      </c>
      <c r="Q47" s="10">
        <v>90</v>
      </c>
      <c r="R47" s="10">
        <f t="shared" si="4"/>
        <v>45</v>
      </c>
      <c r="S47" s="11">
        <v>88</v>
      </c>
      <c r="T47" s="11">
        <f t="shared" si="5"/>
        <v>264</v>
      </c>
      <c r="U47" s="11">
        <v>99</v>
      </c>
      <c r="V47" s="11">
        <f t="shared" si="6"/>
        <v>297</v>
      </c>
      <c r="W47" s="11" t="s">
        <v>0</v>
      </c>
      <c r="X47" s="11"/>
      <c r="Y47" s="11"/>
      <c r="Z47" s="11"/>
      <c r="AA47" s="11" t="s">
        <v>0</v>
      </c>
      <c r="AB47" s="11"/>
      <c r="AC47" s="11">
        <f t="shared" si="8"/>
        <v>1826</v>
      </c>
      <c r="AD47" s="12">
        <f>AC47/20.5</f>
        <v>89.07317073170732</v>
      </c>
    </row>
    <row r="48" spans="1:30" ht="14.25">
      <c r="A48" s="8"/>
      <c r="B48" s="9">
        <v>47</v>
      </c>
      <c r="C48" s="7" t="s">
        <v>105</v>
      </c>
      <c r="D48" s="7" t="s">
        <v>106</v>
      </c>
      <c r="E48" s="10">
        <v>90</v>
      </c>
      <c r="F48" s="10">
        <f t="shared" si="0"/>
        <v>180</v>
      </c>
      <c r="G48" s="10">
        <v>90</v>
      </c>
      <c r="H48" s="10">
        <v>90</v>
      </c>
      <c r="I48" s="10">
        <v>90</v>
      </c>
      <c r="J48" s="10">
        <v>81</v>
      </c>
      <c r="K48" s="10">
        <v>82</v>
      </c>
      <c r="L48" s="10">
        <f t="shared" si="1"/>
        <v>246</v>
      </c>
      <c r="M48" s="10">
        <v>87</v>
      </c>
      <c r="N48" s="10">
        <f t="shared" si="2"/>
        <v>261</v>
      </c>
      <c r="O48" s="10">
        <v>98</v>
      </c>
      <c r="P48" s="10">
        <f t="shared" si="3"/>
        <v>196</v>
      </c>
      <c r="Q48" s="10">
        <v>87</v>
      </c>
      <c r="R48" s="10">
        <f t="shared" si="4"/>
        <v>43.5</v>
      </c>
      <c r="S48" s="11">
        <v>91</v>
      </c>
      <c r="T48" s="11">
        <f t="shared" si="5"/>
        <v>273</v>
      </c>
      <c r="U48" s="11">
        <v>82</v>
      </c>
      <c r="V48" s="11">
        <f t="shared" si="6"/>
        <v>246</v>
      </c>
      <c r="W48" s="11">
        <v>97</v>
      </c>
      <c r="X48" s="11">
        <f aca="true" t="shared" si="10" ref="X48:X60">3*W48</f>
        <v>291</v>
      </c>
      <c r="Y48" s="11">
        <v>90</v>
      </c>
      <c r="Z48" s="11">
        <f>3*Y48</f>
        <v>270</v>
      </c>
      <c r="AA48" s="11"/>
      <c r="AB48" s="11"/>
      <c r="AC48" s="11">
        <f t="shared" si="8"/>
        <v>2357.5</v>
      </c>
      <c r="AD48" s="12">
        <f>AC48/26.5</f>
        <v>88.9622641509434</v>
      </c>
    </row>
    <row r="49" spans="1:30" ht="14.25">
      <c r="A49" s="8"/>
      <c r="B49" s="9">
        <v>48</v>
      </c>
      <c r="C49" s="7" t="s">
        <v>76</v>
      </c>
      <c r="D49" s="7" t="s">
        <v>77</v>
      </c>
      <c r="E49" s="10">
        <v>91</v>
      </c>
      <c r="F49" s="10">
        <f t="shared" si="0"/>
        <v>182</v>
      </c>
      <c r="G49" s="10">
        <v>70</v>
      </c>
      <c r="H49" s="10">
        <v>90</v>
      </c>
      <c r="I49" s="10">
        <v>90</v>
      </c>
      <c r="J49" s="10">
        <v>98</v>
      </c>
      <c r="K49" s="10">
        <v>89</v>
      </c>
      <c r="L49" s="10">
        <f t="shared" si="1"/>
        <v>267</v>
      </c>
      <c r="M49" s="10">
        <v>92</v>
      </c>
      <c r="N49" s="10">
        <f t="shared" si="2"/>
        <v>276</v>
      </c>
      <c r="O49" s="10">
        <v>94</v>
      </c>
      <c r="P49" s="10">
        <f t="shared" si="3"/>
        <v>188</v>
      </c>
      <c r="Q49" s="10">
        <v>82</v>
      </c>
      <c r="R49" s="10">
        <f t="shared" si="4"/>
        <v>41</v>
      </c>
      <c r="S49" s="11">
        <v>85</v>
      </c>
      <c r="T49" s="11">
        <f t="shared" si="5"/>
        <v>255</v>
      </c>
      <c r="U49" s="11">
        <v>84</v>
      </c>
      <c r="V49" s="11">
        <f t="shared" si="6"/>
        <v>252</v>
      </c>
      <c r="W49" s="11">
        <v>93</v>
      </c>
      <c r="X49" s="11">
        <f t="shared" si="10"/>
        <v>279</v>
      </c>
      <c r="Y49" s="11"/>
      <c r="Z49" s="11"/>
      <c r="AA49" s="11"/>
      <c r="AB49" s="11"/>
      <c r="AC49" s="11">
        <f t="shared" si="8"/>
        <v>2088</v>
      </c>
      <c r="AD49" s="12">
        <f>AC49/23.5</f>
        <v>88.85106382978724</v>
      </c>
    </row>
    <row r="50" spans="1:30" ht="14.25">
      <c r="A50" s="8"/>
      <c r="B50" s="9">
        <v>49</v>
      </c>
      <c r="C50" s="7" t="s">
        <v>64</v>
      </c>
      <c r="D50" s="7" t="s">
        <v>65</v>
      </c>
      <c r="E50" s="10">
        <v>97</v>
      </c>
      <c r="F50" s="10">
        <f t="shared" si="0"/>
        <v>194</v>
      </c>
      <c r="G50" s="10">
        <v>90</v>
      </c>
      <c r="H50" s="10">
        <v>70</v>
      </c>
      <c r="I50" s="10">
        <v>90</v>
      </c>
      <c r="J50" s="10">
        <v>85</v>
      </c>
      <c r="K50" s="10">
        <v>88</v>
      </c>
      <c r="L50" s="10">
        <f t="shared" si="1"/>
        <v>264</v>
      </c>
      <c r="M50" s="10">
        <v>85</v>
      </c>
      <c r="N50" s="10">
        <f t="shared" si="2"/>
        <v>255</v>
      </c>
      <c r="O50" s="10">
        <v>87</v>
      </c>
      <c r="P50" s="10">
        <f t="shared" si="3"/>
        <v>174</v>
      </c>
      <c r="Q50" s="10">
        <v>87</v>
      </c>
      <c r="R50" s="10">
        <f t="shared" si="4"/>
        <v>43.5</v>
      </c>
      <c r="S50" s="11">
        <v>90</v>
      </c>
      <c r="T50" s="11">
        <f t="shared" si="5"/>
        <v>270</v>
      </c>
      <c r="U50" s="11">
        <v>94</v>
      </c>
      <c r="V50" s="11">
        <f t="shared" si="6"/>
        <v>282</v>
      </c>
      <c r="W50" s="11">
        <v>89</v>
      </c>
      <c r="X50" s="11">
        <f t="shared" si="10"/>
        <v>267</v>
      </c>
      <c r="Y50" s="11"/>
      <c r="Z50" s="11"/>
      <c r="AA50" s="11"/>
      <c r="AB50" s="11"/>
      <c r="AC50" s="11">
        <f t="shared" si="8"/>
        <v>2084.5</v>
      </c>
      <c r="AD50" s="12">
        <f>AC50/23.5</f>
        <v>88.70212765957447</v>
      </c>
    </row>
    <row r="51" spans="1:30" ht="14.25">
      <c r="A51" s="8"/>
      <c r="B51" s="9">
        <v>50</v>
      </c>
      <c r="C51" s="7" t="s">
        <v>62</v>
      </c>
      <c r="D51" s="7" t="s">
        <v>63</v>
      </c>
      <c r="E51" s="10">
        <v>92</v>
      </c>
      <c r="F51" s="10">
        <f t="shared" si="0"/>
        <v>184</v>
      </c>
      <c r="G51" s="10">
        <v>80</v>
      </c>
      <c r="H51" s="10">
        <v>80</v>
      </c>
      <c r="I51" s="10">
        <v>90</v>
      </c>
      <c r="J51" s="10">
        <v>89</v>
      </c>
      <c r="K51" s="10">
        <v>86</v>
      </c>
      <c r="L51" s="10">
        <f t="shared" si="1"/>
        <v>258</v>
      </c>
      <c r="M51" s="10">
        <v>88</v>
      </c>
      <c r="N51" s="10">
        <f t="shared" si="2"/>
        <v>264</v>
      </c>
      <c r="O51" s="10">
        <v>85</v>
      </c>
      <c r="P51" s="10">
        <f t="shared" si="3"/>
        <v>170</v>
      </c>
      <c r="Q51" s="10">
        <v>86</v>
      </c>
      <c r="R51" s="10">
        <f t="shared" si="4"/>
        <v>43</v>
      </c>
      <c r="S51" s="11">
        <v>88</v>
      </c>
      <c r="T51" s="11">
        <f t="shared" si="5"/>
        <v>264</v>
      </c>
      <c r="U51" s="11">
        <v>91</v>
      </c>
      <c r="V51" s="11">
        <f t="shared" si="6"/>
        <v>273</v>
      </c>
      <c r="W51" s="11">
        <v>95</v>
      </c>
      <c r="X51" s="11">
        <f t="shared" si="10"/>
        <v>285</v>
      </c>
      <c r="Y51" s="11" t="s">
        <v>36</v>
      </c>
      <c r="Z51" s="11"/>
      <c r="AA51" s="11"/>
      <c r="AB51" s="11"/>
      <c r="AC51" s="11">
        <f t="shared" si="8"/>
        <v>2080</v>
      </c>
      <c r="AD51" s="12">
        <f>AC51/23.5</f>
        <v>88.51063829787235</v>
      </c>
    </row>
    <row r="52" spans="1:30" ht="14.25">
      <c r="A52" s="8"/>
      <c r="B52" s="9">
        <v>51</v>
      </c>
      <c r="C52" s="7" t="s">
        <v>40</v>
      </c>
      <c r="D52" s="7" t="s">
        <v>41</v>
      </c>
      <c r="E52" s="10">
        <v>96</v>
      </c>
      <c r="F52" s="10">
        <f t="shared" si="0"/>
        <v>192</v>
      </c>
      <c r="G52" s="10">
        <v>80</v>
      </c>
      <c r="H52" s="10">
        <v>80</v>
      </c>
      <c r="I52" s="10">
        <v>90</v>
      </c>
      <c r="J52" s="10">
        <v>85</v>
      </c>
      <c r="K52" s="10">
        <v>92</v>
      </c>
      <c r="L52" s="10">
        <f t="shared" si="1"/>
        <v>276</v>
      </c>
      <c r="M52" s="10">
        <v>90</v>
      </c>
      <c r="N52" s="10">
        <f t="shared" si="2"/>
        <v>270</v>
      </c>
      <c r="O52" s="10">
        <v>89</v>
      </c>
      <c r="P52" s="10">
        <f t="shared" si="3"/>
        <v>178</v>
      </c>
      <c r="Q52" s="10">
        <v>89</v>
      </c>
      <c r="R52" s="10">
        <f t="shared" si="4"/>
        <v>44.5</v>
      </c>
      <c r="S52" s="11">
        <v>86</v>
      </c>
      <c r="T52" s="11">
        <f t="shared" si="5"/>
        <v>258</v>
      </c>
      <c r="U52" s="11">
        <v>80</v>
      </c>
      <c r="V52" s="11">
        <f t="shared" si="6"/>
        <v>240</v>
      </c>
      <c r="W52" s="11">
        <v>95</v>
      </c>
      <c r="X52" s="11">
        <f t="shared" si="10"/>
        <v>285</v>
      </c>
      <c r="Y52" s="11" t="s">
        <v>36</v>
      </c>
      <c r="Z52" s="11"/>
      <c r="AA52" s="11"/>
      <c r="AB52" s="11"/>
      <c r="AC52" s="11">
        <f t="shared" si="8"/>
        <v>2078.5</v>
      </c>
      <c r="AD52" s="12">
        <f>AC52/23.5</f>
        <v>88.44680851063829</v>
      </c>
    </row>
    <row r="53" spans="1:30" ht="14.25">
      <c r="A53" s="8"/>
      <c r="B53" s="9">
        <v>52</v>
      </c>
      <c r="C53" s="7" t="s">
        <v>50</v>
      </c>
      <c r="D53" s="7" t="s">
        <v>51</v>
      </c>
      <c r="E53" s="10">
        <v>93</v>
      </c>
      <c r="F53" s="10">
        <f t="shared" si="0"/>
        <v>186</v>
      </c>
      <c r="G53" s="10">
        <v>90</v>
      </c>
      <c r="H53" s="10">
        <v>80</v>
      </c>
      <c r="I53" s="10">
        <v>90</v>
      </c>
      <c r="J53" s="10">
        <v>84</v>
      </c>
      <c r="K53" s="10">
        <v>89</v>
      </c>
      <c r="L53" s="10">
        <f t="shared" si="1"/>
        <v>267</v>
      </c>
      <c r="M53" s="10">
        <v>81</v>
      </c>
      <c r="N53" s="10">
        <f t="shared" si="2"/>
        <v>243</v>
      </c>
      <c r="O53" s="10">
        <v>88</v>
      </c>
      <c r="P53" s="10">
        <f t="shared" si="3"/>
        <v>176</v>
      </c>
      <c r="Q53" s="10">
        <v>85</v>
      </c>
      <c r="R53" s="10">
        <f t="shared" si="4"/>
        <v>42.5</v>
      </c>
      <c r="S53" s="11">
        <v>86</v>
      </c>
      <c r="T53" s="11">
        <f t="shared" si="5"/>
        <v>258</v>
      </c>
      <c r="U53" s="11">
        <v>93</v>
      </c>
      <c r="V53" s="11">
        <f t="shared" si="6"/>
        <v>279</v>
      </c>
      <c r="W53" s="11">
        <v>93</v>
      </c>
      <c r="X53" s="11">
        <f t="shared" si="10"/>
        <v>279</v>
      </c>
      <c r="Y53" s="11"/>
      <c r="Z53" s="11"/>
      <c r="AA53" s="11"/>
      <c r="AB53" s="11"/>
      <c r="AC53" s="11">
        <f t="shared" si="8"/>
        <v>2074.5</v>
      </c>
      <c r="AD53" s="12">
        <f>AC53/23.5</f>
        <v>88.27659574468085</v>
      </c>
    </row>
    <row r="54" spans="1:30" ht="14.25">
      <c r="A54" s="8"/>
      <c r="B54" s="9">
        <v>53</v>
      </c>
      <c r="C54" s="7" t="s">
        <v>152</v>
      </c>
      <c r="D54" s="7" t="s">
        <v>153</v>
      </c>
      <c r="E54" s="7">
        <v>90</v>
      </c>
      <c r="F54" s="10">
        <f t="shared" si="0"/>
        <v>180</v>
      </c>
      <c r="G54" s="7">
        <v>80</v>
      </c>
      <c r="H54" s="7">
        <v>90</v>
      </c>
      <c r="I54" s="7">
        <v>90</v>
      </c>
      <c r="J54" s="9">
        <v>91</v>
      </c>
      <c r="K54" s="9">
        <v>93</v>
      </c>
      <c r="L54" s="10">
        <f t="shared" si="1"/>
        <v>279</v>
      </c>
      <c r="M54" s="9">
        <v>93</v>
      </c>
      <c r="N54" s="10">
        <f t="shared" si="2"/>
        <v>279</v>
      </c>
      <c r="O54" s="9">
        <v>84</v>
      </c>
      <c r="P54" s="10">
        <f t="shared" si="3"/>
        <v>168</v>
      </c>
      <c r="Q54" s="9">
        <v>87</v>
      </c>
      <c r="R54" s="10">
        <f t="shared" si="4"/>
        <v>43.5</v>
      </c>
      <c r="S54" s="9">
        <v>93</v>
      </c>
      <c r="T54" s="11">
        <f t="shared" si="5"/>
        <v>279</v>
      </c>
      <c r="U54" s="9">
        <v>84</v>
      </c>
      <c r="V54" s="11">
        <f t="shared" si="6"/>
        <v>252</v>
      </c>
      <c r="W54" s="9">
        <v>96</v>
      </c>
      <c r="X54" s="11">
        <f t="shared" si="10"/>
        <v>288</v>
      </c>
      <c r="Y54" s="9">
        <v>78</v>
      </c>
      <c r="Z54" s="11">
        <f>3*Y54</f>
        <v>234</v>
      </c>
      <c r="AA54" s="9">
        <v>83</v>
      </c>
      <c r="AB54" s="11">
        <f>3*AA54</f>
        <v>249</v>
      </c>
      <c r="AC54" s="11">
        <f t="shared" si="8"/>
        <v>2602.5</v>
      </c>
      <c r="AD54" s="12">
        <f>AC54/29.5</f>
        <v>88.22033898305085</v>
      </c>
    </row>
    <row r="55" spans="1:30" ht="14.25">
      <c r="A55" s="9">
        <v>213090734</v>
      </c>
      <c r="B55" s="9">
        <v>54</v>
      </c>
      <c r="C55" s="7" t="s">
        <v>6</v>
      </c>
      <c r="D55" s="7" t="s">
        <v>7</v>
      </c>
      <c r="E55" s="10">
        <v>90</v>
      </c>
      <c r="F55" s="10">
        <f t="shared" si="0"/>
        <v>180</v>
      </c>
      <c r="G55" s="10">
        <v>85</v>
      </c>
      <c r="H55" s="10">
        <v>80</v>
      </c>
      <c r="I55" s="10">
        <v>90</v>
      </c>
      <c r="J55" s="10">
        <v>96</v>
      </c>
      <c r="K55" s="10">
        <v>93</v>
      </c>
      <c r="L55" s="10">
        <f t="shared" si="1"/>
        <v>279</v>
      </c>
      <c r="M55" s="10">
        <v>93</v>
      </c>
      <c r="N55" s="10">
        <f t="shared" si="2"/>
        <v>279</v>
      </c>
      <c r="O55" s="10">
        <v>89</v>
      </c>
      <c r="P55" s="10">
        <f t="shared" si="3"/>
        <v>178</v>
      </c>
      <c r="Q55" s="10">
        <v>90</v>
      </c>
      <c r="R55" s="10">
        <f t="shared" si="4"/>
        <v>45</v>
      </c>
      <c r="S55" s="11">
        <v>85</v>
      </c>
      <c r="T55" s="11">
        <f t="shared" si="5"/>
        <v>255</v>
      </c>
      <c r="U55" s="11">
        <v>86</v>
      </c>
      <c r="V55" s="11">
        <f t="shared" si="6"/>
        <v>258</v>
      </c>
      <c r="W55" s="11">
        <v>82</v>
      </c>
      <c r="X55" s="11">
        <f t="shared" si="10"/>
        <v>246</v>
      </c>
      <c r="Y55" s="11"/>
      <c r="Z55" s="11"/>
      <c r="AA55" s="11"/>
      <c r="AB55" s="11"/>
      <c r="AC55" s="11">
        <f t="shared" si="8"/>
        <v>2071</v>
      </c>
      <c r="AD55" s="12">
        <f>AC55/23.5</f>
        <v>88.12765957446808</v>
      </c>
    </row>
    <row r="56" spans="1:30" ht="14.25">
      <c r="A56" s="8"/>
      <c r="B56" s="9">
        <v>55</v>
      </c>
      <c r="C56" s="7" t="s">
        <v>109</v>
      </c>
      <c r="D56" s="7" t="s">
        <v>110</v>
      </c>
      <c r="E56" s="10">
        <v>90</v>
      </c>
      <c r="F56" s="10">
        <f t="shared" si="0"/>
        <v>180</v>
      </c>
      <c r="G56" s="10">
        <v>90</v>
      </c>
      <c r="H56" s="10">
        <v>90</v>
      </c>
      <c r="I56" s="10">
        <v>90</v>
      </c>
      <c r="J56" s="10">
        <v>85</v>
      </c>
      <c r="K56" s="10">
        <v>82</v>
      </c>
      <c r="L56" s="10">
        <f t="shared" si="1"/>
        <v>246</v>
      </c>
      <c r="M56" s="10">
        <v>86</v>
      </c>
      <c r="N56" s="10">
        <f t="shared" si="2"/>
        <v>258</v>
      </c>
      <c r="O56" s="10">
        <v>94</v>
      </c>
      <c r="P56" s="10">
        <f t="shared" si="3"/>
        <v>188</v>
      </c>
      <c r="Q56" s="10">
        <v>90</v>
      </c>
      <c r="R56" s="10">
        <f t="shared" si="4"/>
        <v>45</v>
      </c>
      <c r="S56" s="11">
        <v>93</v>
      </c>
      <c r="T56" s="11">
        <f t="shared" si="5"/>
        <v>279</v>
      </c>
      <c r="U56" s="11">
        <v>85</v>
      </c>
      <c r="V56" s="11">
        <f t="shared" si="6"/>
        <v>255</v>
      </c>
      <c r="W56" s="11">
        <v>88</v>
      </c>
      <c r="X56" s="11">
        <f t="shared" si="10"/>
        <v>264</v>
      </c>
      <c r="Y56" s="11"/>
      <c r="Z56" s="11"/>
      <c r="AA56" s="11"/>
      <c r="AB56" s="11"/>
      <c r="AC56" s="11">
        <f t="shared" si="8"/>
        <v>2070</v>
      </c>
      <c r="AD56" s="12">
        <f>AC56/23.5</f>
        <v>88.08510638297872</v>
      </c>
    </row>
    <row r="57" spans="1:30" ht="14.25">
      <c r="A57" s="8"/>
      <c r="B57" s="9">
        <v>56</v>
      </c>
      <c r="C57" s="7" t="s">
        <v>150</v>
      </c>
      <c r="D57" s="7" t="s">
        <v>151</v>
      </c>
      <c r="E57" s="7">
        <v>90</v>
      </c>
      <c r="F57" s="10">
        <f t="shared" si="0"/>
        <v>180</v>
      </c>
      <c r="G57" s="7">
        <v>70</v>
      </c>
      <c r="H57" s="7">
        <v>90</v>
      </c>
      <c r="I57" s="7">
        <v>90</v>
      </c>
      <c r="J57" s="9">
        <v>91</v>
      </c>
      <c r="K57" s="9">
        <v>89</v>
      </c>
      <c r="L57" s="10">
        <f t="shared" si="1"/>
        <v>267</v>
      </c>
      <c r="M57" s="9">
        <v>89</v>
      </c>
      <c r="N57" s="10">
        <f t="shared" si="2"/>
        <v>267</v>
      </c>
      <c r="O57" s="9">
        <v>84</v>
      </c>
      <c r="P57" s="10">
        <f t="shared" si="3"/>
        <v>168</v>
      </c>
      <c r="Q57" s="9">
        <v>83</v>
      </c>
      <c r="R57" s="10">
        <f t="shared" si="4"/>
        <v>41.5</v>
      </c>
      <c r="S57" s="9">
        <v>88</v>
      </c>
      <c r="T57" s="11">
        <f t="shared" si="5"/>
        <v>264</v>
      </c>
      <c r="U57" s="9">
        <v>90</v>
      </c>
      <c r="V57" s="11">
        <f t="shared" si="6"/>
        <v>270</v>
      </c>
      <c r="W57" s="9">
        <v>89</v>
      </c>
      <c r="X57" s="11">
        <f t="shared" si="10"/>
        <v>267</v>
      </c>
      <c r="Y57" s="9">
        <v>89</v>
      </c>
      <c r="Z57" s="11">
        <f>3*Y57</f>
        <v>267</v>
      </c>
      <c r="AA57" s="9"/>
      <c r="AB57" s="9"/>
      <c r="AC57" s="11">
        <f t="shared" si="8"/>
        <v>2332.5</v>
      </c>
      <c r="AD57" s="12">
        <f>AC57/26.5</f>
        <v>88.01886792452831</v>
      </c>
    </row>
    <row r="58" spans="1:30" ht="14.25">
      <c r="A58" s="8"/>
      <c r="B58" s="9">
        <v>57</v>
      </c>
      <c r="C58" s="7" t="s">
        <v>38</v>
      </c>
      <c r="D58" s="7" t="s">
        <v>39</v>
      </c>
      <c r="E58" s="10">
        <v>93</v>
      </c>
      <c r="F58" s="10">
        <f t="shared" si="0"/>
        <v>186</v>
      </c>
      <c r="G58" s="10">
        <v>70</v>
      </c>
      <c r="H58" s="10">
        <v>80</v>
      </c>
      <c r="I58" s="10">
        <v>90</v>
      </c>
      <c r="J58" s="10">
        <v>90</v>
      </c>
      <c r="K58" s="10">
        <v>89</v>
      </c>
      <c r="L58" s="10">
        <f t="shared" si="1"/>
        <v>267</v>
      </c>
      <c r="M58" s="10">
        <v>94</v>
      </c>
      <c r="N58" s="10">
        <f t="shared" si="2"/>
        <v>282</v>
      </c>
      <c r="O58" s="10">
        <v>92</v>
      </c>
      <c r="P58" s="10">
        <f t="shared" si="3"/>
        <v>184</v>
      </c>
      <c r="Q58" s="10">
        <v>89</v>
      </c>
      <c r="R58" s="10">
        <f t="shared" si="4"/>
        <v>44.5</v>
      </c>
      <c r="S58" s="11">
        <v>90</v>
      </c>
      <c r="T58" s="11">
        <f t="shared" si="5"/>
        <v>270</v>
      </c>
      <c r="U58" s="11">
        <v>80</v>
      </c>
      <c r="V58" s="11">
        <f t="shared" si="6"/>
        <v>240</v>
      </c>
      <c r="W58" s="11">
        <v>88</v>
      </c>
      <c r="X58" s="11">
        <f t="shared" si="10"/>
        <v>264</v>
      </c>
      <c r="Y58" s="11" t="s">
        <v>36</v>
      </c>
      <c r="Z58" s="11"/>
      <c r="AA58" s="11" t="s">
        <v>36</v>
      </c>
      <c r="AB58" s="11"/>
      <c r="AC58" s="11">
        <f t="shared" si="8"/>
        <v>2067.5</v>
      </c>
      <c r="AD58" s="12">
        <f>AC58/23.5</f>
        <v>87.97872340425532</v>
      </c>
    </row>
    <row r="59" spans="1:30" ht="14.25">
      <c r="A59" s="8"/>
      <c r="B59" s="9">
        <v>58</v>
      </c>
      <c r="C59" s="7" t="s">
        <v>131</v>
      </c>
      <c r="D59" s="7" t="s">
        <v>132</v>
      </c>
      <c r="E59" s="10">
        <v>90</v>
      </c>
      <c r="F59" s="10">
        <f t="shared" si="0"/>
        <v>180</v>
      </c>
      <c r="G59" s="10">
        <v>80</v>
      </c>
      <c r="H59" s="10">
        <v>80</v>
      </c>
      <c r="I59" s="10">
        <v>90</v>
      </c>
      <c r="J59" s="10">
        <v>90</v>
      </c>
      <c r="K59" s="10">
        <v>87</v>
      </c>
      <c r="L59" s="10">
        <f t="shared" si="1"/>
        <v>261</v>
      </c>
      <c r="M59" s="10">
        <v>90</v>
      </c>
      <c r="N59" s="10">
        <f t="shared" si="2"/>
        <v>270</v>
      </c>
      <c r="O59" s="10">
        <v>93</v>
      </c>
      <c r="P59" s="10">
        <f t="shared" si="3"/>
        <v>186</v>
      </c>
      <c r="Q59" s="10">
        <v>86</v>
      </c>
      <c r="R59" s="10">
        <f t="shared" si="4"/>
        <v>43</v>
      </c>
      <c r="S59" s="11">
        <v>81</v>
      </c>
      <c r="T59" s="11">
        <f t="shared" si="5"/>
        <v>243</v>
      </c>
      <c r="U59" s="11">
        <v>85</v>
      </c>
      <c r="V59" s="11">
        <f t="shared" si="6"/>
        <v>255</v>
      </c>
      <c r="W59" s="11">
        <v>96</v>
      </c>
      <c r="X59" s="11">
        <f t="shared" si="10"/>
        <v>288</v>
      </c>
      <c r="Y59" s="11"/>
      <c r="Z59" s="11"/>
      <c r="AA59" s="11"/>
      <c r="AB59" s="11"/>
      <c r="AC59" s="11">
        <f t="shared" si="8"/>
        <v>2066</v>
      </c>
      <c r="AD59" s="12">
        <f>AC59/23.5</f>
        <v>87.91489361702128</v>
      </c>
    </row>
    <row r="60" spans="1:30" ht="14.25">
      <c r="A60" s="8"/>
      <c r="B60" s="9">
        <v>59</v>
      </c>
      <c r="C60" s="7" t="s">
        <v>127</v>
      </c>
      <c r="D60" s="7" t="s">
        <v>128</v>
      </c>
      <c r="E60" s="10">
        <v>90</v>
      </c>
      <c r="F60" s="10">
        <f t="shared" si="0"/>
        <v>180</v>
      </c>
      <c r="G60" s="10">
        <v>80</v>
      </c>
      <c r="H60" s="10">
        <v>80</v>
      </c>
      <c r="I60" s="10">
        <v>90</v>
      </c>
      <c r="J60" s="10">
        <v>82</v>
      </c>
      <c r="K60" s="10">
        <v>83</v>
      </c>
      <c r="L60" s="10">
        <f t="shared" si="1"/>
        <v>249</v>
      </c>
      <c r="M60" s="10">
        <v>88</v>
      </c>
      <c r="N60" s="10">
        <f t="shared" si="2"/>
        <v>264</v>
      </c>
      <c r="O60" s="10">
        <v>90</v>
      </c>
      <c r="P60" s="10">
        <f t="shared" si="3"/>
        <v>180</v>
      </c>
      <c r="Q60" s="10">
        <v>88</v>
      </c>
      <c r="R60" s="10">
        <f t="shared" si="4"/>
        <v>44</v>
      </c>
      <c r="S60" s="11">
        <v>91</v>
      </c>
      <c r="T60" s="11">
        <f t="shared" si="5"/>
        <v>273</v>
      </c>
      <c r="U60" s="11">
        <v>87</v>
      </c>
      <c r="V60" s="11">
        <f t="shared" si="6"/>
        <v>261</v>
      </c>
      <c r="W60" s="11">
        <v>94</v>
      </c>
      <c r="X60" s="11">
        <f t="shared" si="10"/>
        <v>282</v>
      </c>
      <c r="Y60" s="11"/>
      <c r="Z60" s="11"/>
      <c r="AA60" s="11"/>
      <c r="AB60" s="11"/>
      <c r="AC60" s="11">
        <f t="shared" si="8"/>
        <v>2065</v>
      </c>
      <c r="AD60" s="12">
        <f>AC60/23.5</f>
        <v>87.87234042553192</v>
      </c>
    </row>
    <row r="61" spans="1:30" ht="14.25">
      <c r="A61" s="9">
        <v>213092372</v>
      </c>
      <c r="B61" s="9">
        <v>60</v>
      </c>
      <c r="C61" s="7" t="s">
        <v>25</v>
      </c>
      <c r="D61" s="7" t="s">
        <v>26</v>
      </c>
      <c r="E61" s="10">
        <v>60</v>
      </c>
      <c r="F61" s="10">
        <f t="shared" si="0"/>
        <v>120</v>
      </c>
      <c r="G61" s="10">
        <v>89</v>
      </c>
      <c r="H61" s="10">
        <v>90</v>
      </c>
      <c r="I61" s="10">
        <v>90</v>
      </c>
      <c r="J61" s="10">
        <v>88</v>
      </c>
      <c r="K61" s="10">
        <v>95</v>
      </c>
      <c r="L61" s="10">
        <f t="shared" si="1"/>
        <v>285</v>
      </c>
      <c r="M61" s="10">
        <v>91</v>
      </c>
      <c r="N61" s="10">
        <f t="shared" si="2"/>
        <v>273</v>
      </c>
      <c r="O61" s="10">
        <v>96</v>
      </c>
      <c r="P61" s="10">
        <f t="shared" si="3"/>
        <v>192</v>
      </c>
      <c r="Q61" s="10">
        <v>86</v>
      </c>
      <c r="R61" s="10">
        <f t="shared" si="4"/>
        <v>43</v>
      </c>
      <c r="S61" s="11">
        <v>94</v>
      </c>
      <c r="T61" s="11">
        <f t="shared" si="5"/>
        <v>282</v>
      </c>
      <c r="U61" s="11">
        <v>82</v>
      </c>
      <c r="V61" s="11">
        <f t="shared" si="6"/>
        <v>246</v>
      </c>
      <c r="W61" s="11" t="s">
        <v>35</v>
      </c>
      <c r="X61" s="11"/>
      <c r="Y61" s="11"/>
      <c r="Z61" s="11"/>
      <c r="AA61" s="11" t="s">
        <v>35</v>
      </c>
      <c r="AB61" s="11"/>
      <c r="AC61" s="11">
        <f t="shared" si="8"/>
        <v>1798</v>
      </c>
      <c r="AD61" s="12">
        <f>AC61/20.5</f>
        <v>87.70731707317073</v>
      </c>
    </row>
    <row r="62" spans="1:30" ht="14.25">
      <c r="A62" s="8"/>
      <c r="B62" s="9">
        <v>61</v>
      </c>
      <c r="C62" s="7" t="s">
        <v>113</v>
      </c>
      <c r="D62" s="7" t="s">
        <v>114</v>
      </c>
      <c r="E62" s="10">
        <v>80</v>
      </c>
      <c r="F62" s="10">
        <f t="shared" si="0"/>
        <v>160</v>
      </c>
      <c r="G62" s="10">
        <v>90</v>
      </c>
      <c r="H62" s="10">
        <v>90</v>
      </c>
      <c r="I62" s="10">
        <v>90</v>
      </c>
      <c r="J62" s="10">
        <v>93</v>
      </c>
      <c r="K62" s="10">
        <v>74</v>
      </c>
      <c r="L62" s="10">
        <f t="shared" si="1"/>
        <v>222</v>
      </c>
      <c r="M62" s="10">
        <v>87</v>
      </c>
      <c r="N62" s="10">
        <f t="shared" si="2"/>
        <v>261</v>
      </c>
      <c r="O62" s="10">
        <v>97</v>
      </c>
      <c r="P62" s="10">
        <f t="shared" si="3"/>
        <v>194</v>
      </c>
      <c r="Q62" s="10">
        <v>90</v>
      </c>
      <c r="R62" s="10">
        <f t="shared" si="4"/>
        <v>45</v>
      </c>
      <c r="S62" s="11">
        <v>92</v>
      </c>
      <c r="T62" s="11">
        <f t="shared" si="5"/>
        <v>276</v>
      </c>
      <c r="U62" s="11">
        <v>90</v>
      </c>
      <c r="V62" s="11">
        <f t="shared" si="6"/>
        <v>270</v>
      </c>
      <c r="W62" s="11">
        <v>90</v>
      </c>
      <c r="X62" s="11">
        <f aca="true" t="shared" si="11" ref="X62:X72">3*W62</f>
        <v>270</v>
      </c>
      <c r="Y62" s="11"/>
      <c r="Z62" s="11"/>
      <c r="AA62" s="11"/>
      <c r="AB62" s="11"/>
      <c r="AC62" s="11">
        <f t="shared" si="8"/>
        <v>2061</v>
      </c>
      <c r="AD62" s="12">
        <f>AC62/23.5</f>
        <v>87.70212765957447</v>
      </c>
    </row>
    <row r="63" spans="1:30" ht="14.25">
      <c r="A63" s="8"/>
      <c r="B63" s="9">
        <v>62</v>
      </c>
      <c r="C63" s="7" t="s">
        <v>115</v>
      </c>
      <c r="D63" s="7" t="s">
        <v>116</v>
      </c>
      <c r="E63" s="10">
        <v>90</v>
      </c>
      <c r="F63" s="10">
        <f t="shared" si="0"/>
        <v>180</v>
      </c>
      <c r="G63" s="10">
        <v>80</v>
      </c>
      <c r="H63" s="10">
        <v>80</v>
      </c>
      <c r="I63" s="10">
        <v>90</v>
      </c>
      <c r="J63" s="10">
        <v>77</v>
      </c>
      <c r="K63" s="10">
        <v>90</v>
      </c>
      <c r="L63" s="10">
        <f t="shared" si="1"/>
        <v>270</v>
      </c>
      <c r="M63" s="10">
        <v>83</v>
      </c>
      <c r="N63" s="10">
        <f t="shared" si="2"/>
        <v>249</v>
      </c>
      <c r="O63" s="10">
        <v>93</v>
      </c>
      <c r="P63" s="10">
        <f t="shared" si="3"/>
        <v>186</v>
      </c>
      <c r="Q63" s="10">
        <v>90</v>
      </c>
      <c r="R63" s="10">
        <f t="shared" si="4"/>
        <v>45</v>
      </c>
      <c r="S63" s="11">
        <v>92</v>
      </c>
      <c r="T63" s="11">
        <f t="shared" si="5"/>
        <v>276</v>
      </c>
      <c r="U63" s="11">
        <v>83</v>
      </c>
      <c r="V63" s="11">
        <f t="shared" si="6"/>
        <v>249</v>
      </c>
      <c r="W63" s="11">
        <v>93</v>
      </c>
      <c r="X63" s="11">
        <f t="shared" si="11"/>
        <v>279</v>
      </c>
      <c r="Y63" s="11" t="s">
        <v>0</v>
      </c>
      <c r="Z63" s="11"/>
      <c r="AA63" s="11"/>
      <c r="AB63" s="11"/>
      <c r="AC63" s="11">
        <f t="shared" si="8"/>
        <v>2061</v>
      </c>
      <c r="AD63" s="12">
        <f>AC63/23.5</f>
        <v>87.70212765957447</v>
      </c>
    </row>
    <row r="64" spans="1:30" ht="14.25">
      <c r="A64" s="8"/>
      <c r="B64" s="9">
        <v>63</v>
      </c>
      <c r="C64" s="7" t="s">
        <v>146</v>
      </c>
      <c r="D64" s="7" t="s">
        <v>147</v>
      </c>
      <c r="E64" s="7">
        <v>90</v>
      </c>
      <c r="F64" s="10">
        <f t="shared" si="0"/>
        <v>180</v>
      </c>
      <c r="G64" s="7">
        <v>80</v>
      </c>
      <c r="H64" s="7">
        <v>90</v>
      </c>
      <c r="I64" s="7">
        <v>90</v>
      </c>
      <c r="J64" s="9">
        <v>88</v>
      </c>
      <c r="K64" s="9">
        <v>81</v>
      </c>
      <c r="L64" s="10">
        <f t="shared" si="1"/>
        <v>243</v>
      </c>
      <c r="M64" s="9">
        <v>84</v>
      </c>
      <c r="N64" s="10">
        <f t="shared" si="2"/>
        <v>252</v>
      </c>
      <c r="O64" s="9">
        <v>79</v>
      </c>
      <c r="P64" s="10">
        <f t="shared" si="3"/>
        <v>158</v>
      </c>
      <c r="Q64" s="9">
        <v>88</v>
      </c>
      <c r="R64" s="10">
        <f t="shared" si="4"/>
        <v>44</v>
      </c>
      <c r="S64" s="9">
        <v>92</v>
      </c>
      <c r="T64" s="11">
        <f t="shared" si="5"/>
        <v>276</v>
      </c>
      <c r="U64" s="9">
        <v>86</v>
      </c>
      <c r="V64" s="11">
        <f t="shared" si="6"/>
        <v>258</v>
      </c>
      <c r="W64" s="9">
        <v>94</v>
      </c>
      <c r="X64" s="11">
        <f t="shared" si="11"/>
        <v>282</v>
      </c>
      <c r="Y64" s="9">
        <v>94</v>
      </c>
      <c r="Z64" s="11">
        <f>3*Y64</f>
        <v>282</v>
      </c>
      <c r="AA64" s="9"/>
      <c r="AB64" s="9"/>
      <c r="AC64" s="11">
        <f t="shared" si="8"/>
        <v>2323</v>
      </c>
      <c r="AD64" s="12">
        <f>AC64/26.5</f>
        <v>87.66037735849056</v>
      </c>
    </row>
    <row r="65" spans="1:30" ht="14.25">
      <c r="A65" s="8"/>
      <c r="B65" s="9">
        <v>64</v>
      </c>
      <c r="C65" s="7" t="s">
        <v>140</v>
      </c>
      <c r="D65" s="7" t="s">
        <v>141</v>
      </c>
      <c r="E65" s="7">
        <v>90</v>
      </c>
      <c r="F65" s="10">
        <f t="shared" si="0"/>
        <v>180</v>
      </c>
      <c r="G65" s="7">
        <v>80</v>
      </c>
      <c r="H65" s="7">
        <v>80</v>
      </c>
      <c r="I65" s="7">
        <v>90</v>
      </c>
      <c r="J65" s="9">
        <v>95</v>
      </c>
      <c r="K65" s="9">
        <v>91</v>
      </c>
      <c r="L65" s="10">
        <f t="shared" si="1"/>
        <v>273</v>
      </c>
      <c r="M65" s="9">
        <v>88</v>
      </c>
      <c r="N65" s="10">
        <f t="shared" si="2"/>
        <v>264</v>
      </c>
      <c r="O65" s="9">
        <v>94</v>
      </c>
      <c r="P65" s="10">
        <f t="shared" si="3"/>
        <v>188</v>
      </c>
      <c r="Q65" s="9">
        <v>82</v>
      </c>
      <c r="R65" s="10">
        <f t="shared" si="4"/>
        <v>41</v>
      </c>
      <c r="S65" s="9">
        <v>85</v>
      </c>
      <c r="T65" s="11">
        <f t="shared" si="5"/>
        <v>255</v>
      </c>
      <c r="U65" s="9">
        <v>74</v>
      </c>
      <c r="V65" s="11">
        <f t="shared" si="6"/>
        <v>222</v>
      </c>
      <c r="W65" s="9">
        <v>96</v>
      </c>
      <c r="X65" s="11">
        <f t="shared" si="11"/>
        <v>288</v>
      </c>
      <c r="Y65" s="9">
        <v>85</v>
      </c>
      <c r="Z65" s="11">
        <f>3*Y65</f>
        <v>255</v>
      </c>
      <c r="AA65" s="9">
        <v>91</v>
      </c>
      <c r="AB65" s="11">
        <f>3*AA65</f>
        <v>273</v>
      </c>
      <c r="AC65" s="11">
        <f t="shared" si="8"/>
        <v>2584</v>
      </c>
      <c r="AD65" s="12">
        <f>AC65/29.5</f>
        <v>87.59322033898304</v>
      </c>
    </row>
    <row r="66" spans="1:30" ht="14.25">
      <c r="A66" s="8"/>
      <c r="B66" s="9">
        <v>65</v>
      </c>
      <c r="C66" s="7" t="s">
        <v>144</v>
      </c>
      <c r="D66" s="7" t="s">
        <v>145</v>
      </c>
      <c r="E66" s="7">
        <v>90</v>
      </c>
      <c r="F66" s="10">
        <f aca="true" t="shared" si="12" ref="F66:F72">2*E66</f>
        <v>180</v>
      </c>
      <c r="G66" s="7">
        <v>80</v>
      </c>
      <c r="H66" s="7">
        <v>70</v>
      </c>
      <c r="I66" s="7">
        <v>90</v>
      </c>
      <c r="J66" s="9">
        <v>94</v>
      </c>
      <c r="K66" s="9">
        <v>96</v>
      </c>
      <c r="L66" s="10">
        <f aca="true" t="shared" si="13" ref="L66:L72">3*K66</f>
        <v>288</v>
      </c>
      <c r="M66" s="9">
        <v>90</v>
      </c>
      <c r="N66" s="10">
        <f aca="true" t="shared" si="14" ref="N66:N72">3*M66</f>
        <v>270</v>
      </c>
      <c r="O66" s="9">
        <v>89</v>
      </c>
      <c r="P66" s="10">
        <f aca="true" t="shared" si="15" ref="P66:P72">2*O66</f>
        <v>178</v>
      </c>
      <c r="Q66" s="9">
        <v>90</v>
      </c>
      <c r="R66" s="10">
        <f aca="true" t="shared" si="16" ref="R66:R72">0.5*Q66</f>
        <v>45</v>
      </c>
      <c r="S66" s="9">
        <v>87</v>
      </c>
      <c r="T66" s="11">
        <f aca="true" t="shared" si="17" ref="T66:T72">3*S66</f>
        <v>261</v>
      </c>
      <c r="U66" s="9">
        <v>77</v>
      </c>
      <c r="V66" s="11">
        <f aca="true" t="shared" si="18" ref="V66:V72">3*U66</f>
        <v>231</v>
      </c>
      <c r="W66" s="9">
        <v>95</v>
      </c>
      <c r="X66" s="11">
        <f t="shared" si="11"/>
        <v>285</v>
      </c>
      <c r="Y66" s="9">
        <v>83</v>
      </c>
      <c r="Z66" s="11">
        <f>3*Y66</f>
        <v>249</v>
      </c>
      <c r="AA66" s="9"/>
      <c r="AB66" s="9"/>
      <c r="AC66" s="11">
        <f aca="true" t="shared" si="19" ref="AC66:AC72">SUM(F66,G66,H66,I66,J66,L66,N66,P66,R66,T66,V66,X66,Z66,AB66)</f>
        <v>2321</v>
      </c>
      <c r="AD66" s="12">
        <f>AC66/26.5</f>
        <v>87.58490566037736</v>
      </c>
    </row>
    <row r="67" spans="1:30" ht="14.25">
      <c r="A67" s="8"/>
      <c r="B67" s="9">
        <v>66</v>
      </c>
      <c r="C67" s="7" t="s">
        <v>123</v>
      </c>
      <c r="D67" s="7" t="s">
        <v>124</v>
      </c>
      <c r="E67" s="10">
        <v>60</v>
      </c>
      <c r="F67" s="10">
        <f t="shared" si="12"/>
        <v>120</v>
      </c>
      <c r="G67" s="10">
        <v>90</v>
      </c>
      <c r="H67" s="10">
        <v>80</v>
      </c>
      <c r="I67" s="10">
        <v>90</v>
      </c>
      <c r="J67" s="10">
        <v>89</v>
      </c>
      <c r="K67" s="10">
        <v>89</v>
      </c>
      <c r="L67" s="10">
        <f t="shared" si="13"/>
        <v>267</v>
      </c>
      <c r="M67" s="10">
        <v>85</v>
      </c>
      <c r="N67" s="10">
        <f t="shared" si="14"/>
        <v>255</v>
      </c>
      <c r="O67" s="10">
        <v>93</v>
      </c>
      <c r="P67" s="10">
        <f t="shared" si="15"/>
        <v>186</v>
      </c>
      <c r="Q67" s="10">
        <v>88</v>
      </c>
      <c r="R67" s="10">
        <f t="shared" si="16"/>
        <v>44</v>
      </c>
      <c r="S67" s="11">
        <v>88</v>
      </c>
      <c r="T67" s="11">
        <f t="shared" si="17"/>
        <v>264</v>
      </c>
      <c r="U67" s="11">
        <v>91</v>
      </c>
      <c r="V67" s="11">
        <f t="shared" si="18"/>
        <v>273</v>
      </c>
      <c r="W67" s="11">
        <v>95</v>
      </c>
      <c r="X67" s="11">
        <f t="shared" si="11"/>
        <v>285</v>
      </c>
      <c r="Y67" s="11">
        <v>92</v>
      </c>
      <c r="Z67" s="11">
        <f>3*Y67</f>
        <v>276</v>
      </c>
      <c r="AA67" s="11"/>
      <c r="AB67" s="11"/>
      <c r="AC67" s="11">
        <f t="shared" si="19"/>
        <v>2319</v>
      </c>
      <c r="AD67" s="12">
        <f>AC67/26.5</f>
        <v>87.50943396226415</v>
      </c>
    </row>
    <row r="68" spans="1:30" ht="14.25">
      <c r="A68" s="8"/>
      <c r="B68" s="9">
        <v>67</v>
      </c>
      <c r="C68" s="7" t="s">
        <v>148</v>
      </c>
      <c r="D68" s="7" t="s">
        <v>149</v>
      </c>
      <c r="E68" s="7">
        <v>90</v>
      </c>
      <c r="F68" s="10">
        <f t="shared" si="12"/>
        <v>180</v>
      </c>
      <c r="G68" s="7">
        <v>80</v>
      </c>
      <c r="H68" s="7">
        <v>70</v>
      </c>
      <c r="I68" s="7">
        <v>90</v>
      </c>
      <c r="J68" s="9">
        <v>70</v>
      </c>
      <c r="K68" s="9">
        <v>85</v>
      </c>
      <c r="L68" s="10">
        <f t="shared" si="13"/>
        <v>255</v>
      </c>
      <c r="M68" s="9">
        <v>92</v>
      </c>
      <c r="N68" s="10">
        <f t="shared" si="14"/>
        <v>276</v>
      </c>
      <c r="O68" s="9">
        <v>86</v>
      </c>
      <c r="P68" s="10">
        <f t="shared" si="15"/>
        <v>172</v>
      </c>
      <c r="Q68" s="9">
        <v>87</v>
      </c>
      <c r="R68" s="10">
        <f t="shared" si="16"/>
        <v>43.5</v>
      </c>
      <c r="S68" s="9">
        <v>91</v>
      </c>
      <c r="T68" s="11">
        <f t="shared" si="17"/>
        <v>273</v>
      </c>
      <c r="U68" s="9">
        <v>91</v>
      </c>
      <c r="V68" s="11">
        <f t="shared" si="18"/>
        <v>273</v>
      </c>
      <c r="W68" s="9">
        <v>88</v>
      </c>
      <c r="X68" s="11">
        <f t="shared" si="11"/>
        <v>264</v>
      </c>
      <c r="Y68" s="9">
        <v>90</v>
      </c>
      <c r="Z68" s="11">
        <f>3*Y68</f>
        <v>270</v>
      </c>
      <c r="AA68" s="9"/>
      <c r="AB68" s="9"/>
      <c r="AC68" s="11">
        <f t="shared" si="19"/>
        <v>2316.5</v>
      </c>
      <c r="AD68" s="12">
        <f>AC68/26.5</f>
        <v>87.41509433962264</v>
      </c>
    </row>
    <row r="69" spans="1:30" ht="14.25">
      <c r="A69" s="8"/>
      <c r="B69" s="9">
        <v>68</v>
      </c>
      <c r="C69" s="7" t="s">
        <v>42</v>
      </c>
      <c r="D69" s="7" t="s">
        <v>43</v>
      </c>
      <c r="E69" s="10">
        <v>94</v>
      </c>
      <c r="F69" s="10">
        <f t="shared" si="12"/>
        <v>188</v>
      </c>
      <c r="G69" s="10">
        <v>80</v>
      </c>
      <c r="H69" s="10">
        <v>90</v>
      </c>
      <c r="I69" s="10">
        <v>90</v>
      </c>
      <c r="J69" s="10">
        <v>80</v>
      </c>
      <c r="K69" s="10">
        <v>88</v>
      </c>
      <c r="L69" s="10">
        <f t="shared" si="13"/>
        <v>264</v>
      </c>
      <c r="M69" s="10">
        <v>94</v>
      </c>
      <c r="N69" s="10">
        <f t="shared" si="14"/>
        <v>282</v>
      </c>
      <c r="O69" s="10">
        <v>79</v>
      </c>
      <c r="P69" s="10">
        <f t="shared" si="15"/>
        <v>158</v>
      </c>
      <c r="Q69" s="10">
        <v>88</v>
      </c>
      <c r="R69" s="10">
        <f t="shared" si="16"/>
        <v>44</v>
      </c>
      <c r="S69" s="11">
        <v>77</v>
      </c>
      <c r="T69" s="11">
        <f t="shared" si="17"/>
        <v>231</v>
      </c>
      <c r="U69" s="11">
        <v>90</v>
      </c>
      <c r="V69" s="11">
        <f t="shared" si="18"/>
        <v>270</v>
      </c>
      <c r="W69" s="11">
        <v>92</v>
      </c>
      <c r="X69" s="11">
        <f t="shared" si="11"/>
        <v>276</v>
      </c>
      <c r="Y69" s="11"/>
      <c r="Z69" s="11"/>
      <c r="AA69" s="11"/>
      <c r="AB69" s="11"/>
      <c r="AC69" s="11">
        <f t="shared" si="19"/>
        <v>2053</v>
      </c>
      <c r="AD69" s="12">
        <f>AC69/23.5</f>
        <v>87.36170212765957</v>
      </c>
    </row>
    <row r="70" spans="1:30" ht="14.25">
      <c r="A70" s="8"/>
      <c r="B70" s="9">
        <v>69</v>
      </c>
      <c r="C70" s="7" t="s">
        <v>54</v>
      </c>
      <c r="D70" s="7" t="s">
        <v>55</v>
      </c>
      <c r="E70" s="10">
        <v>97</v>
      </c>
      <c r="F70" s="10">
        <f t="shared" si="12"/>
        <v>194</v>
      </c>
      <c r="G70" s="10">
        <v>80</v>
      </c>
      <c r="H70" s="10">
        <v>80</v>
      </c>
      <c r="I70" s="10">
        <v>90</v>
      </c>
      <c r="J70" s="10">
        <v>84</v>
      </c>
      <c r="K70" s="10">
        <v>77</v>
      </c>
      <c r="L70" s="10">
        <f t="shared" si="13"/>
        <v>231</v>
      </c>
      <c r="M70" s="10">
        <v>83</v>
      </c>
      <c r="N70" s="10">
        <f t="shared" si="14"/>
        <v>249</v>
      </c>
      <c r="O70" s="10">
        <v>88</v>
      </c>
      <c r="P70" s="10">
        <f t="shared" si="15"/>
        <v>176</v>
      </c>
      <c r="Q70" s="10">
        <v>86</v>
      </c>
      <c r="R70" s="10">
        <f t="shared" si="16"/>
        <v>43</v>
      </c>
      <c r="S70" s="11">
        <v>89</v>
      </c>
      <c r="T70" s="11">
        <f t="shared" si="17"/>
        <v>267</v>
      </c>
      <c r="U70" s="11">
        <v>90</v>
      </c>
      <c r="V70" s="11">
        <f t="shared" si="18"/>
        <v>270</v>
      </c>
      <c r="W70" s="11">
        <v>96</v>
      </c>
      <c r="X70" s="11">
        <f t="shared" si="11"/>
        <v>288</v>
      </c>
      <c r="Y70" s="11" t="s">
        <v>36</v>
      </c>
      <c r="Z70" s="11"/>
      <c r="AA70" s="11"/>
      <c r="AB70" s="11"/>
      <c r="AC70" s="11">
        <f t="shared" si="19"/>
        <v>2052</v>
      </c>
      <c r="AD70" s="12">
        <f>AC70/23.5</f>
        <v>87.31914893617021</v>
      </c>
    </row>
    <row r="71" spans="1:30" ht="14.25">
      <c r="A71" s="8"/>
      <c r="B71" s="9">
        <v>70</v>
      </c>
      <c r="C71" s="7" t="s">
        <v>129</v>
      </c>
      <c r="D71" s="7" t="s">
        <v>130</v>
      </c>
      <c r="E71" s="10">
        <v>60</v>
      </c>
      <c r="F71" s="10">
        <f t="shared" si="12"/>
        <v>120</v>
      </c>
      <c r="G71" s="10">
        <v>80</v>
      </c>
      <c r="H71" s="10">
        <v>80</v>
      </c>
      <c r="I71" s="10">
        <v>90</v>
      </c>
      <c r="J71" s="10">
        <v>87</v>
      </c>
      <c r="K71" s="10">
        <v>89</v>
      </c>
      <c r="L71" s="10">
        <f t="shared" si="13"/>
        <v>267</v>
      </c>
      <c r="M71" s="10">
        <v>89</v>
      </c>
      <c r="N71" s="10">
        <f t="shared" si="14"/>
        <v>267</v>
      </c>
      <c r="O71" s="10">
        <v>95</v>
      </c>
      <c r="P71" s="10">
        <f t="shared" si="15"/>
        <v>190</v>
      </c>
      <c r="Q71" s="10">
        <v>86</v>
      </c>
      <c r="R71" s="10">
        <f t="shared" si="16"/>
        <v>43</v>
      </c>
      <c r="S71" s="11">
        <v>89</v>
      </c>
      <c r="T71" s="11">
        <f t="shared" si="17"/>
        <v>267</v>
      </c>
      <c r="U71" s="11">
        <v>89</v>
      </c>
      <c r="V71" s="11">
        <f t="shared" si="18"/>
        <v>267</v>
      </c>
      <c r="W71" s="11">
        <v>97</v>
      </c>
      <c r="X71" s="11">
        <f t="shared" si="11"/>
        <v>291</v>
      </c>
      <c r="Y71" s="11"/>
      <c r="Z71" s="11"/>
      <c r="AA71" s="11"/>
      <c r="AB71" s="11"/>
      <c r="AC71" s="11">
        <f t="shared" si="19"/>
        <v>2049</v>
      </c>
      <c r="AD71" s="12">
        <f>AC71/23.5</f>
        <v>87.19148936170212</v>
      </c>
    </row>
    <row r="72" spans="1:30" ht="14.25">
      <c r="A72" s="8"/>
      <c r="B72" s="9">
        <v>71</v>
      </c>
      <c r="C72" s="7" t="s">
        <v>142</v>
      </c>
      <c r="D72" s="7" t="s">
        <v>143</v>
      </c>
      <c r="E72" s="7">
        <v>90</v>
      </c>
      <c r="F72" s="10">
        <f t="shared" si="12"/>
        <v>180</v>
      </c>
      <c r="G72" s="7">
        <v>80</v>
      </c>
      <c r="H72" s="7">
        <v>70</v>
      </c>
      <c r="I72" s="7">
        <v>90</v>
      </c>
      <c r="J72" s="9">
        <v>72</v>
      </c>
      <c r="K72" s="9">
        <v>93</v>
      </c>
      <c r="L72" s="10">
        <f t="shared" si="13"/>
        <v>279</v>
      </c>
      <c r="M72" s="9">
        <v>96</v>
      </c>
      <c r="N72" s="10">
        <f t="shared" si="14"/>
        <v>288</v>
      </c>
      <c r="O72" s="9">
        <v>94</v>
      </c>
      <c r="P72" s="10">
        <f t="shared" si="15"/>
        <v>188</v>
      </c>
      <c r="Q72" s="9">
        <v>89</v>
      </c>
      <c r="R72" s="10">
        <f t="shared" si="16"/>
        <v>44.5</v>
      </c>
      <c r="S72" s="9">
        <v>88</v>
      </c>
      <c r="T72" s="11">
        <f t="shared" si="17"/>
        <v>264</v>
      </c>
      <c r="U72" s="9">
        <v>82</v>
      </c>
      <c r="V72" s="11">
        <f t="shared" si="18"/>
        <v>246</v>
      </c>
      <c r="W72" s="9">
        <v>95</v>
      </c>
      <c r="X72" s="11">
        <f t="shared" si="11"/>
        <v>285</v>
      </c>
      <c r="Y72" s="9">
        <v>74</v>
      </c>
      <c r="Z72" s="11">
        <f>3*Y72</f>
        <v>222</v>
      </c>
      <c r="AA72" s="9"/>
      <c r="AB72" s="9"/>
      <c r="AC72" s="11">
        <f t="shared" si="19"/>
        <v>2308.5</v>
      </c>
      <c r="AD72" s="12">
        <f>AC72/26.5</f>
        <v>87.11320754716981</v>
      </c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1">
        <v>213092064</v>
      </c>
    </row>
    <row r="95" ht="14.25">
      <c r="A95" s="3"/>
    </row>
    <row r="96" ht="14.25">
      <c r="A96" s="3"/>
    </row>
    <row r="97" ht="14.25">
      <c r="A97" s="1">
        <v>213090254</v>
      </c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1">
        <v>213091143</v>
      </c>
    </row>
    <row r="110" ht="14.25">
      <c r="A110" s="1">
        <v>213090157</v>
      </c>
    </row>
    <row r="111" ht="14.25">
      <c r="A111" s="3"/>
    </row>
    <row r="112" ht="14.25">
      <c r="A112" s="1">
        <v>213091490</v>
      </c>
    </row>
    <row r="113" ht="14.25">
      <c r="A113" s="3"/>
    </row>
    <row r="114" ht="14.25">
      <c r="A114" s="3"/>
    </row>
    <row r="115" ht="14.25">
      <c r="A115" s="1">
        <v>213092144</v>
      </c>
    </row>
    <row r="116" ht="14.25">
      <c r="A116" s="3"/>
    </row>
    <row r="117" ht="14.25">
      <c r="A117" s="3"/>
    </row>
    <row r="118" ht="13.5" customHeight="1">
      <c r="A118" s="3"/>
    </row>
    <row r="119" ht="13.5" customHeight="1">
      <c r="A119" s="3"/>
    </row>
    <row r="120" ht="13.5" customHeight="1">
      <c r="A120" s="3"/>
    </row>
    <row r="121" ht="13.5" customHeight="1">
      <c r="A121" s="3"/>
    </row>
    <row r="122" ht="13.5" customHeight="1">
      <c r="A122" s="3"/>
    </row>
    <row r="123" ht="13.5" customHeight="1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1">
        <v>213092097</v>
      </c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1">
        <v>213093290</v>
      </c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1">
        <v>213091586</v>
      </c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1">
        <v>213092098</v>
      </c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1">
        <v>213091465</v>
      </c>
    </row>
    <row r="174" ht="14.25">
      <c r="A174" s="3"/>
    </row>
    <row r="175" ht="14.25">
      <c r="A175" s="3"/>
    </row>
    <row r="176" ht="14.25">
      <c r="A176" s="3"/>
    </row>
    <row r="177" ht="14.25">
      <c r="A177" s="1">
        <v>213091245</v>
      </c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1">
        <v>213093597</v>
      </c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1">
        <v>213092128</v>
      </c>
    </row>
    <row r="193" ht="14.25">
      <c r="A193" s="3"/>
    </row>
    <row r="194" ht="14.25">
      <c r="A194" s="3"/>
    </row>
    <row r="195" ht="14.25">
      <c r="A195" s="1">
        <v>213093286</v>
      </c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1">
        <v>213091044</v>
      </c>
    </row>
    <row r="212" ht="14.25">
      <c r="A212" s="3"/>
    </row>
    <row r="213" ht="14.25">
      <c r="A213" s="3"/>
    </row>
    <row r="214" ht="14.25">
      <c r="A214" s="3"/>
    </row>
    <row r="215" ht="14.25">
      <c r="A215" s="1">
        <v>213090880</v>
      </c>
    </row>
    <row r="216" ht="14.25">
      <c r="A216" s="3"/>
    </row>
    <row r="217" ht="14.25">
      <c r="A217" s="3"/>
    </row>
    <row r="218" ht="14.25">
      <c r="A218" s="1">
        <v>213092072</v>
      </c>
    </row>
    <row r="219" ht="14.25">
      <c r="A219" s="1">
        <v>213090941</v>
      </c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3.5" customHeight="1">
      <c r="A224" s="3"/>
    </row>
    <row r="225" ht="13.5" customHeight="1">
      <c r="A225" s="3"/>
    </row>
    <row r="226" ht="13.5" customHeight="1">
      <c r="A226" s="1">
        <v>213093285</v>
      </c>
    </row>
    <row r="227" ht="14.25">
      <c r="A227" s="3"/>
    </row>
    <row r="228" ht="14.25">
      <c r="A228" s="1">
        <v>213092135</v>
      </c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1">
        <v>213090841</v>
      </c>
    </row>
  </sheetData>
  <sheetProtection/>
  <printOptions/>
  <pageMargins left="0.7480314960629921" right="0.7480314960629921" top="0.984251968503937" bottom="0.98425196850393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lenovo</cp:lastModifiedBy>
  <dcterms:created xsi:type="dcterms:W3CDTF">2012-09-19T10:06:50Z</dcterms:created>
  <dcterms:modified xsi:type="dcterms:W3CDTF">2012-09-19T10:18:39Z</dcterms:modified>
  <cp:category/>
  <cp:version/>
  <cp:contentType/>
  <cp:contentStatus/>
</cp:coreProperties>
</file>