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E:\2023-2024学年\23-24秋学期教育基金奖学金\2023年学院下发通知\"/>
    </mc:Choice>
  </mc:AlternateContent>
  <xr:revisionPtr revIDLastSave="0" documentId="13_ncr:1_{C8768E18-6334-4E18-B493-C11EEEB7464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微波学硕" sheetId="4" r:id="rId1"/>
    <sheet name="微波专硕" sheetId="5" r:id="rId2"/>
    <sheet name="通信学硕" sheetId="6" r:id="rId3"/>
    <sheet name="通信专硕" sheetId="7" r:id="rId4"/>
    <sheet name="信号学硕" sheetId="8" r:id="rId5"/>
    <sheet name="信号专硕" sheetId="9" r:id="rId6"/>
    <sheet name="电路学硕" sheetId="10" r:id="rId7"/>
    <sheet name="电路专硕" sheetId="11" r:id="rId8"/>
    <sheet name="鲁汶学硕" sheetId="12" r:id="rId9"/>
    <sheet name="鲁汶专硕" sheetId="13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3" l="1"/>
  <c r="F13" i="13"/>
  <c r="F12" i="13"/>
  <c r="F11" i="13"/>
  <c r="F10" i="13"/>
  <c r="F9" i="13"/>
  <c r="F8" i="13"/>
  <c r="F7" i="13"/>
  <c r="F6" i="13"/>
  <c r="F5" i="13"/>
  <c r="F4" i="13"/>
  <c r="F3" i="13"/>
  <c r="F2" i="13"/>
  <c r="F3" i="12"/>
  <c r="F4" i="12"/>
  <c r="F2" i="12"/>
  <c r="F8" i="11"/>
  <c r="F7" i="11"/>
  <c r="F6" i="11"/>
  <c r="F5" i="11"/>
  <c r="F4" i="11"/>
  <c r="F3" i="11"/>
  <c r="F2" i="11"/>
  <c r="F3" i="10"/>
  <c r="F4" i="10"/>
  <c r="F5" i="10"/>
  <c r="F6" i="10"/>
  <c r="F7" i="10"/>
  <c r="F2" i="10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2" i="9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2" i="8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F2" i="7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" i="6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</calcChain>
</file>

<file path=xl/sharedStrings.xml><?xml version="1.0" encoding="utf-8"?>
<sst xmlns="http://schemas.openxmlformats.org/spreadsheetml/2006/main" count="516" uniqueCount="163">
  <si>
    <t>学号</t>
  </si>
  <si>
    <t>学院</t>
  </si>
  <si>
    <t>专业</t>
  </si>
  <si>
    <t>规格化平均成绩</t>
  </si>
  <si>
    <t>220740</t>
  </si>
  <si>
    <t>信息科学与工程学院</t>
  </si>
  <si>
    <t>信息与通信工程(081000)</t>
  </si>
  <si>
    <t>220750</t>
  </si>
  <si>
    <t>220745</t>
  </si>
  <si>
    <t>220709</t>
  </si>
  <si>
    <t>电磁场与微波技术(080904)</t>
  </si>
  <si>
    <t>220827</t>
  </si>
  <si>
    <t>220803</t>
  </si>
  <si>
    <t>220692</t>
  </si>
  <si>
    <t>221129</t>
  </si>
  <si>
    <t>电子信息(085400)</t>
  </si>
  <si>
    <t>220764</t>
  </si>
  <si>
    <t>210823</t>
  </si>
  <si>
    <t>220916</t>
  </si>
  <si>
    <t>220758</t>
  </si>
  <si>
    <t>220754</t>
  </si>
  <si>
    <t>220742</t>
  </si>
  <si>
    <t>220746</t>
  </si>
  <si>
    <t>220796</t>
  </si>
  <si>
    <t>220789</t>
  </si>
  <si>
    <t>220917</t>
  </si>
  <si>
    <t>220857</t>
  </si>
  <si>
    <t>220741</t>
  </si>
  <si>
    <t>220714</t>
  </si>
  <si>
    <t>220791</t>
  </si>
  <si>
    <t>220689</t>
  </si>
  <si>
    <t>220979</t>
  </si>
  <si>
    <t>220922</t>
  </si>
  <si>
    <t>220790</t>
  </si>
  <si>
    <t>220759</t>
  </si>
  <si>
    <t>220861</t>
  </si>
  <si>
    <t>220715</t>
  </si>
  <si>
    <t>220913</t>
  </si>
  <si>
    <t>220697</t>
  </si>
  <si>
    <t>220956</t>
  </si>
  <si>
    <t>220795</t>
  </si>
  <si>
    <t>220926</t>
  </si>
  <si>
    <t>220703</t>
  </si>
  <si>
    <t>220909</t>
  </si>
  <si>
    <t>220812</t>
  </si>
  <si>
    <t>220737</t>
  </si>
  <si>
    <t>221098</t>
  </si>
  <si>
    <t>220811</t>
  </si>
  <si>
    <t>220908</t>
  </si>
  <si>
    <t>220921</t>
  </si>
  <si>
    <t>220848</t>
  </si>
  <si>
    <t>220825</t>
  </si>
  <si>
    <t>221061</t>
  </si>
  <si>
    <t>220691</t>
  </si>
  <si>
    <t>220927</t>
  </si>
  <si>
    <t>220941</t>
  </si>
  <si>
    <t>220799</t>
  </si>
  <si>
    <t>220711</t>
  </si>
  <si>
    <t>220747</t>
  </si>
  <si>
    <t>221046</t>
  </si>
  <si>
    <t>221048</t>
  </si>
  <si>
    <t>220701</t>
  </si>
  <si>
    <t>220752</t>
  </si>
  <si>
    <t>220975</t>
  </si>
  <si>
    <t>221135</t>
  </si>
  <si>
    <t>221068</t>
  </si>
  <si>
    <t>220875</t>
  </si>
  <si>
    <t>220958</t>
  </si>
  <si>
    <t>220760</t>
  </si>
  <si>
    <t>220829</t>
  </si>
  <si>
    <t>221007</t>
  </si>
  <si>
    <t>220751</t>
  </si>
  <si>
    <t>220771</t>
  </si>
  <si>
    <t>220846</t>
  </si>
  <si>
    <t>220900</t>
  </si>
  <si>
    <t>221057</t>
  </si>
  <si>
    <t>210898</t>
  </si>
  <si>
    <t>220698</t>
  </si>
  <si>
    <t>220699</t>
  </si>
  <si>
    <t>220756</t>
  </si>
  <si>
    <t>221051</t>
  </si>
  <si>
    <t>220828</t>
  </si>
  <si>
    <t>220930</t>
  </si>
  <si>
    <t>220963</t>
  </si>
  <si>
    <t>220914</t>
  </si>
  <si>
    <t>221141</t>
  </si>
  <si>
    <t>220955</t>
  </si>
  <si>
    <t>221072</t>
  </si>
  <si>
    <t>221124</t>
  </si>
  <si>
    <t>220739</t>
  </si>
  <si>
    <t>221097</t>
  </si>
  <si>
    <t>220660</t>
  </si>
  <si>
    <t>电路与系统(080902)</t>
  </si>
  <si>
    <t>220947</t>
  </si>
  <si>
    <t>220984</t>
  </si>
  <si>
    <t>220895</t>
  </si>
  <si>
    <t>221092</t>
  </si>
  <si>
    <t>220852</t>
  </si>
  <si>
    <t>221077</t>
  </si>
  <si>
    <t>220716</t>
  </si>
  <si>
    <t>221091</t>
  </si>
  <si>
    <t>221060</t>
  </si>
  <si>
    <t>221160</t>
  </si>
  <si>
    <t>221059</t>
  </si>
  <si>
    <t>200606</t>
  </si>
  <si>
    <t>220712</t>
  </si>
  <si>
    <t>221096</t>
  </si>
  <si>
    <t>220899</t>
  </si>
  <si>
    <t>220719</t>
  </si>
  <si>
    <t>220953</t>
  </si>
  <si>
    <t>220966</t>
  </si>
  <si>
    <t>221079</t>
  </si>
  <si>
    <t>220950</t>
  </si>
  <si>
    <t>220851</t>
  </si>
  <si>
    <t>220872</t>
  </si>
  <si>
    <t>220826</t>
  </si>
  <si>
    <t>221064</t>
  </si>
  <si>
    <t>221033</t>
  </si>
  <si>
    <t>220961</t>
  </si>
  <si>
    <t>221121</t>
  </si>
  <si>
    <t>221122</t>
  </si>
  <si>
    <t>220824</t>
  </si>
  <si>
    <t>221134</t>
  </si>
  <si>
    <t>220657</t>
  </si>
  <si>
    <t>220905</t>
  </si>
  <si>
    <t>221133</t>
  </si>
  <si>
    <t>220708</t>
  </si>
  <si>
    <t>220887</t>
  </si>
  <si>
    <t>221047</t>
  </si>
  <si>
    <t>220986</t>
  </si>
  <si>
    <t>221131</t>
  </si>
  <si>
    <t>220994</t>
  </si>
  <si>
    <t>221154</t>
  </si>
  <si>
    <t>220838</t>
  </si>
  <si>
    <t>221173</t>
  </si>
  <si>
    <t>220993</t>
  </si>
  <si>
    <t>220666</t>
  </si>
  <si>
    <t>220655</t>
  </si>
  <si>
    <t>220998</t>
  </si>
  <si>
    <t>221000</t>
  </si>
  <si>
    <t>221146</t>
  </si>
  <si>
    <t>220885</t>
  </si>
  <si>
    <t>221143</t>
  </si>
  <si>
    <t>220663</t>
  </si>
  <si>
    <t>221004</t>
  </si>
  <si>
    <t>221171</t>
  </si>
  <si>
    <t>221026</t>
  </si>
  <si>
    <t>221168</t>
  </si>
  <si>
    <t>220978</t>
  </si>
  <si>
    <t>220988</t>
  </si>
  <si>
    <t>220894</t>
  </si>
  <si>
    <t>221001</t>
  </si>
  <si>
    <t>220970</t>
  </si>
  <si>
    <t>221030</t>
  </si>
  <si>
    <t>221162</t>
  </si>
  <si>
    <t>221005</t>
  </si>
  <si>
    <t>220892</t>
  </si>
  <si>
    <t>221164</t>
  </si>
  <si>
    <t>221013</t>
  </si>
  <si>
    <t>221032</t>
  </si>
  <si>
    <t>221156</t>
  </si>
  <si>
    <t>专业排名</t>
    <phoneticPr fontId="2" type="noConversion"/>
  </si>
  <si>
    <t>比例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</si>
</sst>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等线"/>
      <family val="2"/>
      <charset val="1"/>
      <scheme val="minor"/>
    </font>
    <font>
      <sz val="9"/>
      <name val="SimSun"/>
      <charset val="134"/>
    </font>
    <font>
      <sz val="9"/>
      <name val="等线"/>
      <family val="3"/>
      <charset val="13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 xr:uid="{58ACF177-AD73-4C49-B412-17020EA709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6CF4E-1297-40FD-9776-444C3C998A21}">
  <dimension ref="A1:F19"/>
  <sheetViews>
    <sheetView tabSelected="1" workbookViewId="0">
      <selection activeCell="H29" sqref="H29"/>
    </sheetView>
  </sheetViews>
  <sheetFormatPr defaultRowHeight="14.25"/>
  <cols>
    <col min="2" max="2" width="15.5" customWidth="1"/>
    <col min="3" max="3" width="21" customWidth="1"/>
    <col min="6" max="6" width="9.75" bestFit="1" customWidth="1"/>
  </cols>
  <sheetData>
    <row r="1" spans="1:6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161</v>
      </c>
      <c r="F1" s="1" t="s">
        <v>162</v>
      </c>
    </row>
    <row r="2" spans="1:6">
      <c r="A2" s="3" t="s">
        <v>9</v>
      </c>
      <c r="B2" s="4" t="s">
        <v>5</v>
      </c>
      <c r="C2" s="4" t="s">
        <v>10</v>
      </c>
      <c r="D2" s="3">
        <v>88.39</v>
      </c>
      <c r="E2" s="3">
        <v>1</v>
      </c>
      <c r="F2" s="3">
        <f>E2/63</f>
        <v>1.5873015873015872E-2</v>
      </c>
    </row>
    <row r="3" spans="1:6">
      <c r="A3" s="3" t="s">
        <v>13</v>
      </c>
      <c r="B3" s="4" t="s">
        <v>5</v>
      </c>
      <c r="C3" s="4" t="s">
        <v>10</v>
      </c>
      <c r="D3" s="3">
        <v>88.06</v>
      </c>
      <c r="E3" s="3">
        <v>2</v>
      </c>
      <c r="F3" s="3">
        <f t="shared" ref="F3:F19" si="0">E3/63</f>
        <v>3.1746031746031744E-2</v>
      </c>
    </row>
    <row r="4" spans="1:6">
      <c r="A4" s="3" t="s">
        <v>28</v>
      </c>
      <c r="B4" s="4" t="s">
        <v>5</v>
      </c>
      <c r="C4" s="4" t="s">
        <v>10</v>
      </c>
      <c r="D4" s="3">
        <v>86.33</v>
      </c>
      <c r="E4" s="3">
        <v>3</v>
      </c>
      <c r="F4" s="3">
        <f t="shared" si="0"/>
        <v>4.7619047619047616E-2</v>
      </c>
    </row>
    <row r="5" spans="1:6">
      <c r="A5" s="3" t="s">
        <v>30</v>
      </c>
      <c r="B5" s="4" t="s">
        <v>5</v>
      </c>
      <c r="C5" s="4" t="s">
        <v>10</v>
      </c>
      <c r="D5" s="3">
        <v>86.05</v>
      </c>
      <c r="E5" s="3">
        <v>4</v>
      </c>
      <c r="F5" s="3">
        <f t="shared" si="0"/>
        <v>6.3492063492063489E-2</v>
      </c>
    </row>
    <row r="6" spans="1:6">
      <c r="A6" s="3" t="s">
        <v>36</v>
      </c>
      <c r="B6" s="4" t="s">
        <v>5</v>
      </c>
      <c r="C6" s="4" t="s">
        <v>10</v>
      </c>
      <c r="D6" s="3">
        <v>85.78</v>
      </c>
      <c r="E6" s="3">
        <v>5</v>
      </c>
      <c r="F6" s="3">
        <f t="shared" si="0"/>
        <v>7.9365079365079361E-2</v>
      </c>
    </row>
    <row r="7" spans="1:6">
      <c r="A7" s="3" t="s">
        <v>38</v>
      </c>
      <c r="B7" s="4" t="s">
        <v>5</v>
      </c>
      <c r="C7" s="4" t="s">
        <v>10</v>
      </c>
      <c r="D7" s="3">
        <v>85.67</v>
      </c>
      <c r="E7" s="3">
        <v>6</v>
      </c>
      <c r="F7" s="3">
        <f t="shared" si="0"/>
        <v>9.5238095238095233E-2</v>
      </c>
    </row>
    <row r="8" spans="1:6">
      <c r="A8" s="3" t="s">
        <v>42</v>
      </c>
      <c r="B8" s="4" t="s">
        <v>5</v>
      </c>
      <c r="C8" s="4" t="s">
        <v>10</v>
      </c>
      <c r="D8" s="3">
        <v>85.5</v>
      </c>
      <c r="E8" s="3">
        <v>7</v>
      </c>
      <c r="F8" s="3">
        <f t="shared" si="0"/>
        <v>0.1111111111111111</v>
      </c>
    </row>
    <row r="9" spans="1:6">
      <c r="A9" s="3" t="s">
        <v>45</v>
      </c>
      <c r="B9" s="4" t="s">
        <v>5</v>
      </c>
      <c r="C9" s="4" t="s">
        <v>10</v>
      </c>
      <c r="D9" s="3">
        <v>85.39</v>
      </c>
      <c r="E9" s="3">
        <v>8</v>
      </c>
      <c r="F9" s="3">
        <f t="shared" si="0"/>
        <v>0.12698412698412698</v>
      </c>
    </row>
    <row r="10" spans="1:6">
      <c r="A10" s="3" t="s">
        <v>53</v>
      </c>
      <c r="B10" s="4" t="s">
        <v>5</v>
      </c>
      <c r="C10" s="4" t="s">
        <v>10</v>
      </c>
      <c r="D10" s="3">
        <v>85.22</v>
      </c>
      <c r="E10" s="3">
        <v>9</v>
      </c>
      <c r="F10" s="3">
        <f t="shared" si="0"/>
        <v>0.14285714285714285</v>
      </c>
    </row>
    <row r="11" spans="1:6">
      <c r="A11" s="1" t="s">
        <v>57</v>
      </c>
      <c r="B11" s="2" t="s">
        <v>5</v>
      </c>
      <c r="C11" s="2" t="s">
        <v>10</v>
      </c>
      <c r="D11" s="1">
        <v>85.17</v>
      </c>
      <c r="E11" s="1">
        <v>10</v>
      </c>
      <c r="F11" s="1">
        <f t="shared" si="0"/>
        <v>0.15873015873015872</v>
      </c>
    </row>
    <row r="12" spans="1:6">
      <c r="A12" s="1" t="s">
        <v>61</v>
      </c>
      <c r="B12" s="2" t="s">
        <v>5</v>
      </c>
      <c r="C12" s="2" t="s">
        <v>10</v>
      </c>
      <c r="D12" s="1">
        <v>85.06</v>
      </c>
      <c r="E12" s="1">
        <v>11</v>
      </c>
      <c r="F12" s="1">
        <f t="shared" si="0"/>
        <v>0.17460317460317459</v>
      </c>
    </row>
    <row r="13" spans="1:6">
      <c r="A13" s="1" t="s">
        <v>77</v>
      </c>
      <c r="B13" s="2" t="s">
        <v>5</v>
      </c>
      <c r="C13" s="2" t="s">
        <v>10</v>
      </c>
      <c r="D13" s="1">
        <v>84.67</v>
      </c>
      <c r="E13" s="1">
        <v>12</v>
      </c>
      <c r="F13" s="1">
        <f t="shared" si="0"/>
        <v>0.19047619047619047</v>
      </c>
    </row>
    <row r="14" spans="1:6">
      <c r="A14" s="1" t="s">
        <v>78</v>
      </c>
      <c r="B14" s="2" t="s">
        <v>5</v>
      </c>
      <c r="C14" s="2" t="s">
        <v>10</v>
      </c>
      <c r="D14" s="1">
        <v>84.67</v>
      </c>
      <c r="E14" s="1">
        <v>13</v>
      </c>
      <c r="F14" s="1">
        <f t="shared" si="0"/>
        <v>0.20634920634920634</v>
      </c>
    </row>
    <row r="15" spans="1:6">
      <c r="A15" s="1" t="s">
        <v>89</v>
      </c>
      <c r="B15" s="2" t="s">
        <v>5</v>
      </c>
      <c r="C15" s="2" t="s">
        <v>10</v>
      </c>
      <c r="D15" s="1">
        <v>84.39</v>
      </c>
      <c r="E15" s="1">
        <v>14</v>
      </c>
      <c r="F15" s="1">
        <f t="shared" si="0"/>
        <v>0.22222222222222221</v>
      </c>
    </row>
    <row r="16" spans="1:6">
      <c r="A16" s="1" t="s">
        <v>99</v>
      </c>
      <c r="B16" s="2" t="s">
        <v>5</v>
      </c>
      <c r="C16" s="2" t="s">
        <v>10</v>
      </c>
      <c r="D16" s="1">
        <v>84.11</v>
      </c>
      <c r="E16" s="1">
        <v>15</v>
      </c>
      <c r="F16" s="1">
        <f t="shared" si="0"/>
        <v>0.23809523809523808</v>
      </c>
    </row>
    <row r="17" spans="1:6">
      <c r="A17" s="1" t="s">
        <v>105</v>
      </c>
      <c r="B17" s="2" t="s">
        <v>5</v>
      </c>
      <c r="C17" s="2" t="s">
        <v>10</v>
      </c>
      <c r="D17" s="1">
        <v>84.06</v>
      </c>
      <c r="E17" s="1">
        <v>16</v>
      </c>
      <c r="F17" s="1">
        <f t="shared" si="0"/>
        <v>0.25396825396825395</v>
      </c>
    </row>
    <row r="18" spans="1:6">
      <c r="A18" s="1" t="s">
        <v>108</v>
      </c>
      <c r="B18" s="2" t="s">
        <v>5</v>
      </c>
      <c r="C18" s="2" t="s">
        <v>10</v>
      </c>
      <c r="D18" s="1">
        <v>84</v>
      </c>
      <c r="E18" s="1">
        <v>17</v>
      </c>
      <c r="F18" s="1">
        <f t="shared" si="0"/>
        <v>0.26984126984126983</v>
      </c>
    </row>
    <row r="19" spans="1:6">
      <c r="A19" s="1" t="s">
        <v>126</v>
      </c>
      <c r="B19" s="2" t="s">
        <v>5</v>
      </c>
      <c r="C19" s="2" t="s">
        <v>10</v>
      </c>
      <c r="D19" s="1">
        <v>83.61</v>
      </c>
      <c r="E19" s="1">
        <v>18</v>
      </c>
      <c r="F19" s="1">
        <f t="shared" si="0"/>
        <v>0.2857142857142857</v>
      </c>
    </row>
  </sheetData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2727D-7ED7-40CD-9026-78DFA895C799}">
  <dimension ref="A1:F14"/>
  <sheetViews>
    <sheetView workbookViewId="0">
      <selection activeCell="A2" sqref="A2:F7"/>
    </sheetView>
  </sheetViews>
  <sheetFormatPr defaultRowHeight="14.25"/>
  <cols>
    <col min="2" max="2" width="14.5" customWidth="1"/>
    <col min="3" max="3" width="16" customWidth="1"/>
  </cols>
  <sheetData>
    <row r="1" spans="1:6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161</v>
      </c>
      <c r="F1" s="1" t="s">
        <v>162</v>
      </c>
    </row>
    <row r="2" spans="1:6">
      <c r="A2" s="3" t="s">
        <v>14</v>
      </c>
      <c r="B2" s="4" t="s">
        <v>5</v>
      </c>
      <c r="C2" s="4" t="s">
        <v>15</v>
      </c>
      <c r="D2" s="3">
        <v>87.78</v>
      </c>
      <c r="E2" s="3">
        <v>1</v>
      </c>
      <c r="F2" s="3">
        <f>E2/40</f>
        <v>2.5000000000000001E-2</v>
      </c>
    </row>
    <row r="3" spans="1:6">
      <c r="A3" s="3" t="s">
        <v>64</v>
      </c>
      <c r="B3" s="4" t="s">
        <v>5</v>
      </c>
      <c r="C3" s="4" t="s">
        <v>15</v>
      </c>
      <c r="D3" s="3">
        <v>84.85</v>
      </c>
      <c r="E3" s="3">
        <v>2</v>
      </c>
      <c r="F3" s="3">
        <f t="shared" ref="F3:F14" si="0">E3/40</f>
        <v>0.05</v>
      </c>
    </row>
    <row r="4" spans="1:6">
      <c r="A4" s="3" t="s">
        <v>85</v>
      </c>
      <c r="B4" s="4" t="s">
        <v>5</v>
      </c>
      <c r="C4" s="4" t="s">
        <v>15</v>
      </c>
      <c r="D4" s="3">
        <v>84.44</v>
      </c>
      <c r="E4" s="3">
        <v>3</v>
      </c>
      <c r="F4" s="3">
        <f t="shared" si="0"/>
        <v>7.4999999999999997E-2</v>
      </c>
    </row>
    <row r="5" spans="1:6">
      <c r="A5" s="3" t="s">
        <v>102</v>
      </c>
      <c r="B5" s="4" t="s">
        <v>5</v>
      </c>
      <c r="C5" s="4" t="s">
        <v>15</v>
      </c>
      <c r="D5" s="3">
        <v>84.06</v>
      </c>
      <c r="E5" s="3">
        <v>4</v>
      </c>
      <c r="F5" s="3">
        <f t="shared" si="0"/>
        <v>0.1</v>
      </c>
    </row>
    <row r="6" spans="1:6">
      <c r="A6" s="3" t="s">
        <v>122</v>
      </c>
      <c r="B6" s="4" t="s">
        <v>5</v>
      </c>
      <c r="C6" s="4" t="s">
        <v>15</v>
      </c>
      <c r="D6" s="3">
        <v>83.72</v>
      </c>
      <c r="E6" s="3">
        <v>5</v>
      </c>
      <c r="F6" s="3">
        <f t="shared" si="0"/>
        <v>0.125</v>
      </c>
    </row>
    <row r="7" spans="1:6">
      <c r="A7" s="3" t="s">
        <v>125</v>
      </c>
      <c r="B7" s="4" t="s">
        <v>5</v>
      </c>
      <c r="C7" s="4" t="s">
        <v>15</v>
      </c>
      <c r="D7" s="3">
        <v>83.61</v>
      </c>
      <c r="E7" s="3">
        <v>6</v>
      </c>
      <c r="F7" s="3">
        <f t="shared" si="0"/>
        <v>0.15</v>
      </c>
    </row>
    <row r="8" spans="1:6">
      <c r="A8" s="1" t="s">
        <v>130</v>
      </c>
      <c r="B8" s="2" t="s">
        <v>5</v>
      </c>
      <c r="C8" s="2" t="s">
        <v>15</v>
      </c>
      <c r="D8" s="1">
        <v>83.5</v>
      </c>
      <c r="E8" s="1">
        <v>7</v>
      </c>
      <c r="F8" s="1">
        <f t="shared" si="0"/>
        <v>0.17499999999999999</v>
      </c>
    </row>
    <row r="9" spans="1:6">
      <c r="A9" s="1" t="s">
        <v>132</v>
      </c>
      <c r="B9" s="2" t="s">
        <v>5</v>
      </c>
      <c r="C9" s="2" t="s">
        <v>15</v>
      </c>
      <c r="D9" s="1">
        <v>83.44</v>
      </c>
      <c r="E9" s="1">
        <v>8</v>
      </c>
      <c r="F9" s="1">
        <f t="shared" si="0"/>
        <v>0.2</v>
      </c>
    </row>
    <row r="10" spans="1:6">
      <c r="A10" s="1" t="s">
        <v>140</v>
      </c>
      <c r="B10" s="2" t="s">
        <v>5</v>
      </c>
      <c r="C10" s="2" t="s">
        <v>15</v>
      </c>
      <c r="D10" s="1">
        <v>82.89</v>
      </c>
      <c r="E10" s="1">
        <v>9</v>
      </c>
      <c r="F10" s="1">
        <f t="shared" si="0"/>
        <v>0.22500000000000001</v>
      </c>
    </row>
    <row r="11" spans="1:6">
      <c r="A11" s="1" t="s">
        <v>142</v>
      </c>
      <c r="B11" s="2" t="s">
        <v>5</v>
      </c>
      <c r="C11" s="2" t="s">
        <v>15</v>
      </c>
      <c r="D11" s="1">
        <v>82.83</v>
      </c>
      <c r="E11" s="1">
        <v>10</v>
      </c>
      <c r="F11" s="1">
        <f t="shared" si="0"/>
        <v>0.25</v>
      </c>
    </row>
    <row r="12" spans="1:6">
      <c r="A12" s="1" t="s">
        <v>154</v>
      </c>
      <c r="B12" s="2" t="s">
        <v>5</v>
      </c>
      <c r="C12" s="2" t="s">
        <v>15</v>
      </c>
      <c r="D12" s="1">
        <v>81.83</v>
      </c>
      <c r="E12" s="1">
        <v>11</v>
      </c>
      <c r="F12" s="1">
        <f t="shared" si="0"/>
        <v>0.27500000000000002</v>
      </c>
    </row>
    <row r="13" spans="1:6">
      <c r="A13" s="1" t="s">
        <v>157</v>
      </c>
      <c r="B13" s="2" t="s">
        <v>5</v>
      </c>
      <c r="C13" s="2" t="s">
        <v>15</v>
      </c>
      <c r="D13" s="1">
        <v>81.72</v>
      </c>
      <c r="E13" s="1">
        <v>12</v>
      </c>
      <c r="F13" s="1">
        <f t="shared" si="0"/>
        <v>0.3</v>
      </c>
    </row>
    <row r="14" spans="1:6">
      <c r="A14" s="1" t="s">
        <v>160</v>
      </c>
      <c r="B14" s="2" t="s">
        <v>5</v>
      </c>
      <c r="C14" s="2" t="s">
        <v>15</v>
      </c>
      <c r="D14" s="1">
        <v>73</v>
      </c>
      <c r="E14" s="1">
        <v>40</v>
      </c>
      <c r="F14" s="1">
        <f t="shared" si="0"/>
        <v>1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8A860-71A5-41B5-ADF1-6EDE7F718DD5}">
  <dimension ref="A1:F22"/>
  <sheetViews>
    <sheetView workbookViewId="0">
      <selection activeCell="I16" sqref="I16"/>
    </sheetView>
  </sheetViews>
  <sheetFormatPr defaultRowHeight="14.25"/>
  <cols>
    <col min="2" max="2" width="16.375" customWidth="1"/>
    <col min="3" max="3" width="14.5" customWidth="1"/>
  </cols>
  <sheetData>
    <row r="1" spans="1:6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161</v>
      </c>
      <c r="F1" s="1" t="s">
        <v>162</v>
      </c>
    </row>
    <row r="2" spans="1:6">
      <c r="A2" s="3" t="s">
        <v>70</v>
      </c>
      <c r="B2" s="4" t="s">
        <v>5</v>
      </c>
      <c r="C2" s="4" t="s">
        <v>15</v>
      </c>
      <c r="D2" s="3">
        <v>84.76</v>
      </c>
      <c r="E2" s="3">
        <v>1</v>
      </c>
      <c r="F2" s="3">
        <f>E2/73</f>
        <v>1.3698630136986301E-2</v>
      </c>
    </row>
    <row r="3" spans="1:6">
      <c r="A3" s="3" t="s">
        <v>74</v>
      </c>
      <c r="B3" s="4" t="s">
        <v>5</v>
      </c>
      <c r="C3" s="4" t="s">
        <v>15</v>
      </c>
      <c r="D3" s="3">
        <v>84.72</v>
      </c>
      <c r="E3" s="3">
        <v>2</v>
      </c>
      <c r="F3" s="3">
        <f t="shared" ref="F3:F22" si="0">E3/73</f>
        <v>2.7397260273972601E-2</v>
      </c>
    </row>
    <row r="4" spans="1:6">
      <c r="A4" s="3" t="s">
        <v>95</v>
      </c>
      <c r="B4" s="4" t="s">
        <v>5</v>
      </c>
      <c r="C4" s="4" t="s">
        <v>15</v>
      </c>
      <c r="D4" s="3">
        <v>84.18</v>
      </c>
      <c r="E4" s="3">
        <v>3</v>
      </c>
      <c r="F4" s="3">
        <f t="shared" si="0"/>
        <v>4.1095890410958902E-2</v>
      </c>
    </row>
    <row r="5" spans="1:6">
      <c r="A5" s="3" t="s">
        <v>107</v>
      </c>
      <c r="B5" s="4" t="s">
        <v>5</v>
      </c>
      <c r="C5" s="4" t="s">
        <v>15</v>
      </c>
      <c r="D5" s="3">
        <v>84.06</v>
      </c>
      <c r="E5" s="3">
        <v>4</v>
      </c>
      <c r="F5" s="3">
        <f t="shared" si="0"/>
        <v>5.4794520547945202E-2</v>
      </c>
    </row>
    <row r="6" spans="1:6">
      <c r="A6" s="3" t="s">
        <v>117</v>
      </c>
      <c r="B6" s="4" t="s">
        <v>5</v>
      </c>
      <c r="C6" s="4" t="s">
        <v>15</v>
      </c>
      <c r="D6" s="3">
        <v>83.82</v>
      </c>
      <c r="E6" s="3">
        <v>5</v>
      </c>
      <c r="F6" s="3">
        <f t="shared" si="0"/>
        <v>6.8493150684931503E-2</v>
      </c>
    </row>
    <row r="7" spans="1:6">
      <c r="A7" s="3" t="s">
        <v>124</v>
      </c>
      <c r="B7" s="4" t="s">
        <v>5</v>
      </c>
      <c r="C7" s="4" t="s">
        <v>15</v>
      </c>
      <c r="D7" s="3">
        <v>83.67</v>
      </c>
      <c r="E7" s="3">
        <v>6</v>
      </c>
      <c r="F7" s="3">
        <f t="shared" si="0"/>
        <v>8.2191780821917804E-2</v>
      </c>
    </row>
    <row r="8" spans="1:6">
      <c r="A8" s="3" t="s">
        <v>127</v>
      </c>
      <c r="B8" s="4" t="s">
        <v>5</v>
      </c>
      <c r="C8" s="4" t="s">
        <v>15</v>
      </c>
      <c r="D8" s="3">
        <v>83.61</v>
      </c>
      <c r="E8" s="3">
        <v>7</v>
      </c>
      <c r="F8" s="3">
        <f t="shared" si="0"/>
        <v>9.5890410958904104E-2</v>
      </c>
    </row>
    <row r="9" spans="1:6">
      <c r="A9" s="3" t="s">
        <v>131</v>
      </c>
      <c r="B9" s="4" t="s">
        <v>5</v>
      </c>
      <c r="C9" s="4" t="s">
        <v>15</v>
      </c>
      <c r="D9" s="3">
        <v>83.44</v>
      </c>
      <c r="E9" s="3">
        <v>8</v>
      </c>
      <c r="F9" s="3">
        <f t="shared" si="0"/>
        <v>0.1095890410958904</v>
      </c>
    </row>
    <row r="10" spans="1:6">
      <c r="A10" s="3" t="s">
        <v>135</v>
      </c>
      <c r="B10" s="4" t="s">
        <v>5</v>
      </c>
      <c r="C10" s="4" t="s">
        <v>15</v>
      </c>
      <c r="D10" s="3">
        <v>83.2</v>
      </c>
      <c r="E10" s="3">
        <v>9</v>
      </c>
      <c r="F10" s="3">
        <f t="shared" si="0"/>
        <v>0.12328767123287671</v>
      </c>
    </row>
    <row r="11" spans="1:6">
      <c r="A11" s="3" t="s">
        <v>138</v>
      </c>
      <c r="B11" s="4" t="s">
        <v>5</v>
      </c>
      <c r="C11" s="4" t="s">
        <v>15</v>
      </c>
      <c r="D11" s="3">
        <v>83.1</v>
      </c>
      <c r="E11" s="3">
        <v>10</v>
      </c>
      <c r="F11" s="3">
        <f t="shared" si="0"/>
        <v>0.13698630136986301</v>
      </c>
    </row>
    <row r="12" spans="1:6">
      <c r="A12" s="5" t="s">
        <v>139</v>
      </c>
      <c r="B12" s="6" t="s">
        <v>5</v>
      </c>
      <c r="C12" s="6" t="s">
        <v>15</v>
      </c>
      <c r="D12" s="5">
        <v>83.06</v>
      </c>
      <c r="E12" s="5">
        <v>11</v>
      </c>
      <c r="F12" s="5">
        <f t="shared" si="0"/>
        <v>0.15068493150684931</v>
      </c>
    </row>
    <row r="13" spans="1:6">
      <c r="A13" s="1" t="s">
        <v>144</v>
      </c>
      <c r="B13" s="2" t="s">
        <v>5</v>
      </c>
      <c r="C13" s="2" t="s">
        <v>15</v>
      </c>
      <c r="D13" s="1">
        <v>82.82</v>
      </c>
      <c r="E13" s="1">
        <v>12</v>
      </c>
      <c r="F13" s="1">
        <f t="shared" si="0"/>
        <v>0.16438356164383561</v>
      </c>
    </row>
    <row r="14" spans="1:6">
      <c r="A14" s="1" t="s">
        <v>146</v>
      </c>
      <c r="B14" s="2" t="s">
        <v>5</v>
      </c>
      <c r="C14" s="2" t="s">
        <v>15</v>
      </c>
      <c r="D14" s="1">
        <v>82.72</v>
      </c>
      <c r="E14" s="1">
        <v>13</v>
      </c>
      <c r="F14" s="1">
        <f t="shared" si="0"/>
        <v>0.17808219178082191</v>
      </c>
    </row>
    <row r="15" spans="1:6">
      <c r="A15" s="1" t="s">
        <v>150</v>
      </c>
      <c r="B15" s="2" t="s">
        <v>5</v>
      </c>
      <c r="C15" s="2" t="s">
        <v>15</v>
      </c>
      <c r="D15" s="1">
        <v>82.39</v>
      </c>
      <c r="E15" s="1">
        <v>14</v>
      </c>
      <c r="F15" s="1">
        <f t="shared" si="0"/>
        <v>0.19178082191780821</v>
      </c>
    </row>
    <row r="16" spans="1:6">
      <c r="A16" s="1" t="s">
        <v>151</v>
      </c>
      <c r="B16" s="2" t="s">
        <v>5</v>
      </c>
      <c r="C16" s="2" t="s">
        <v>15</v>
      </c>
      <c r="D16" s="1">
        <v>82.17</v>
      </c>
      <c r="E16" s="1">
        <v>15</v>
      </c>
      <c r="F16" s="1">
        <f t="shared" si="0"/>
        <v>0.20547945205479451</v>
      </c>
    </row>
    <row r="17" spans="1:6">
      <c r="A17" s="1" t="s">
        <v>152</v>
      </c>
      <c r="B17" s="2" t="s">
        <v>5</v>
      </c>
      <c r="C17" s="2" t="s">
        <v>15</v>
      </c>
      <c r="D17" s="1">
        <v>82.06</v>
      </c>
      <c r="E17" s="1">
        <v>16</v>
      </c>
      <c r="F17" s="1">
        <f t="shared" si="0"/>
        <v>0.21917808219178081</v>
      </c>
    </row>
    <row r="18" spans="1:6">
      <c r="A18" s="1" t="s">
        <v>153</v>
      </c>
      <c r="B18" s="2" t="s">
        <v>5</v>
      </c>
      <c r="C18" s="2" t="s">
        <v>15</v>
      </c>
      <c r="D18" s="1">
        <v>82</v>
      </c>
      <c r="E18" s="1">
        <v>17</v>
      </c>
      <c r="F18" s="1">
        <f t="shared" si="0"/>
        <v>0.23287671232876711</v>
      </c>
    </row>
    <row r="19" spans="1:6">
      <c r="A19" s="1" t="s">
        <v>155</v>
      </c>
      <c r="B19" s="2" t="s">
        <v>5</v>
      </c>
      <c r="C19" s="2" t="s">
        <v>15</v>
      </c>
      <c r="D19" s="1">
        <v>81.83</v>
      </c>
      <c r="E19" s="1">
        <v>18</v>
      </c>
      <c r="F19" s="1">
        <f t="shared" si="0"/>
        <v>0.24657534246575341</v>
      </c>
    </row>
    <row r="20" spans="1:6">
      <c r="A20" s="1" t="s">
        <v>156</v>
      </c>
      <c r="B20" s="2" t="s">
        <v>5</v>
      </c>
      <c r="C20" s="2" t="s">
        <v>15</v>
      </c>
      <c r="D20" s="1">
        <v>81.819999999999993</v>
      </c>
      <c r="E20" s="1">
        <v>19</v>
      </c>
      <c r="F20" s="1">
        <f t="shared" si="0"/>
        <v>0.26027397260273971</v>
      </c>
    </row>
    <row r="21" spans="1:6">
      <c r="A21" s="1" t="s">
        <v>158</v>
      </c>
      <c r="B21" s="2" t="s">
        <v>5</v>
      </c>
      <c r="C21" s="2" t="s">
        <v>15</v>
      </c>
      <c r="D21" s="1">
        <v>81.72</v>
      </c>
      <c r="E21" s="1">
        <v>20</v>
      </c>
      <c r="F21" s="1">
        <f t="shared" si="0"/>
        <v>0.27397260273972601</v>
      </c>
    </row>
    <row r="22" spans="1:6">
      <c r="A22" s="1" t="s">
        <v>159</v>
      </c>
      <c r="B22" s="2" t="s">
        <v>5</v>
      </c>
      <c r="C22" s="2" t="s">
        <v>15</v>
      </c>
      <c r="D22" s="1">
        <v>81.650000000000006</v>
      </c>
      <c r="E22" s="1">
        <v>21</v>
      </c>
      <c r="F22" s="1">
        <f t="shared" si="0"/>
        <v>0.28767123287671231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3F887-A2D4-43A9-9AAD-F9379865B848}">
  <dimension ref="A1:F26"/>
  <sheetViews>
    <sheetView workbookViewId="0">
      <selection activeCell="H26" sqref="H26"/>
    </sheetView>
  </sheetViews>
  <sheetFormatPr defaultRowHeight="14.25"/>
  <cols>
    <col min="2" max="2" width="18.875" customWidth="1"/>
    <col min="3" max="3" width="20.5" customWidth="1"/>
    <col min="6" max="6" width="9.75" bestFit="1" customWidth="1"/>
  </cols>
  <sheetData>
    <row r="1" spans="1:6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161</v>
      </c>
      <c r="F1" s="1" t="s">
        <v>162</v>
      </c>
    </row>
    <row r="2" spans="1:6">
      <c r="A2" s="3" t="s">
        <v>4</v>
      </c>
      <c r="B2" s="4" t="s">
        <v>5</v>
      </c>
      <c r="C2" s="4" t="s">
        <v>6</v>
      </c>
      <c r="D2" s="3">
        <v>90.28</v>
      </c>
      <c r="E2" s="3">
        <v>1</v>
      </c>
      <c r="F2" s="3">
        <f>E2/84</f>
        <v>1.1904761904761904E-2</v>
      </c>
    </row>
    <row r="3" spans="1:6">
      <c r="A3" s="3" t="s">
        <v>7</v>
      </c>
      <c r="B3" s="4" t="s">
        <v>5</v>
      </c>
      <c r="C3" s="4" t="s">
        <v>6</v>
      </c>
      <c r="D3" s="3">
        <v>89.5</v>
      </c>
      <c r="E3" s="3">
        <v>2</v>
      </c>
      <c r="F3" s="3">
        <f t="shared" ref="F3:F26" si="0">E3/84</f>
        <v>2.3809523809523808E-2</v>
      </c>
    </row>
    <row r="4" spans="1:6">
      <c r="A4" s="3" t="s">
        <v>8</v>
      </c>
      <c r="B4" s="4" t="s">
        <v>5</v>
      </c>
      <c r="C4" s="4" t="s">
        <v>6</v>
      </c>
      <c r="D4" s="3">
        <v>89.17</v>
      </c>
      <c r="E4" s="3">
        <v>3</v>
      </c>
      <c r="F4" s="3">
        <f t="shared" si="0"/>
        <v>3.5714285714285712E-2</v>
      </c>
    </row>
    <row r="5" spans="1:6">
      <c r="A5" s="3" t="s">
        <v>12</v>
      </c>
      <c r="B5" s="4" t="s">
        <v>5</v>
      </c>
      <c r="C5" s="4" t="s">
        <v>6</v>
      </c>
      <c r="D5" s="3">
        <v>88.06</v>
      </c>
      <c r="E5" s="3">
        <v>4</v>
      </c>
      <c r="F5" s="3">
        <f t="shared" si="0"/>
        <v>4.7619047619047616E-2</v>
      </c>
    </row>
    <row r="6" spans="1:6">
      <c r="A6" s="3" t="s">
        <v>16</v>
      </c>
      <c r="B6" s="4" t="s">
        <v>5</v>
      </c>
      <c r="C6" s="4" t="s">
        <v>6</v>
      </c>
      <c r="D6" s="3">
        <v>87.5</v>
      </c>
      <c r="E6" s="3">
        <v>5</v>
      </c>
      <c r="F6" s="3">
        <f t="shared" si="0"/>
        <v>5.9523809523809521E-2</v>
      </c>
    </row>
    <row r="7" spans="1:6">
      <c r="A7" s="3" t="s">
        <v>19</v>
      </c>
      <c r="B7" s="4" t="s">
        <v>5</v>
      </c>
      <c r="C7" s="4" t="s">
        <v>6</v>
      </c>
      <c r="D7" s="3">
        <v>86.83</v>
      </c>
      <c r="E7" s="3">
        <v>6</v>
      </c>
      <c r="F7" s="3">
        <f t="shared" si="0"/>
        <v>7.1428571428571425E-2</v>
      </c>
    </row>
    <row r="8" spans="1:6">
      <c r="A8" s="3" t="s">
        <v>20</v>
      </c>
      <c r="B8" s="4" t="s">
        <v>5</v>
      </c>
      <c r="C8" s="4" t="s">
        <v>6</v>
      </c>
      <c r="D8" s="3">
        <v>86.72</v>
      </c>
      <c r="E8" s="3">
        <v>7</v>
      </c>
      <c r="F8" s="3">
        <f t="shared" si="0"/>
        <v>8.3333333333333329E-2</v>
      </c>
    </row>
    <row r="9" spans="1:6">
      <c r="A9" s="3" t="s">
        <v>21</v>
      </c>
      <c r="B9" s="4" t="s">
        <v>5</v>
      </c>
      <c r="C9" s="4" t="s">
        <v>6</v>
      </c>
      <c r="D9" s="3">
        <v>86.67</v>
      </c>
      <c r="E9" s="3">
        <v>8</v>
      </c>
      <c r="F9" s="3">
        <f t="shared" si="0"/>
        <v>9.5238095238095233E-2</v>
      </c>
    </row>
    <row r="10" spans="1:6">
      <c r="A10" s="3" t="s">
        <v>22</v>
      </c>
      <c r="B10" s="4" t="s">
        <v>5</v>
      </c>
      <c r="C10" s="4" t="s">
        <v>6</v>
      </c>
      <c r="D10" s="3">
        <v>86.61</v>
      </c>
      <c r="E10" s="3">
        <v>9</v>
      </c>
      <c r="F10" s="3">
        <f t="shared" si="0"/>
        <v>0.10714285714285714</v>
      </c>
    </row>
    <row r="11" spans="1:6">
      <c r="A11" s="3" t="s">
        <v>23</v>
      </c>
      <c r="B11" s="4" t="s">
        <v>5</v>
      </c>
      <c r="C11" s="4" t="s">
        <v>6</v>
      </c>
      <c r="D11" s="3">
        <v>86.56</v>
      </c>
      <c r="E11" s="3">
        <v>10</v>
      </c>
      <c r="F11" s="3">
        <f t="shared" si="0"/>
        <v>0.11904761904761904</v>
      </c>
    </row>
    <row r="12" spans="1:6">
      <c r="A12" s="3" t="s">
        <v>24</v>
      </c>
      <c r="B12" s="4" t="s">
        <v>5</v>
      </c>
      <c r="C12" s="4" t="s">
        <v>6</v>
      </c>
      <c r="D12" s="3">
        <v>86.5</v>
      </c>
      <c r="E12" s="3">
        <v>11</v>
      </c>
      <c r="F12" s="3">
        <f t="shared" si="0"/>
        <v>0.13095238095238096</v>
      </c>
    </row>
    <row r="13" spans="1:6">
      <c r="A13" s="3" t="s">
        <v>27</v>
      </c>
      <c r="B13" s="4" t="s">
        <v>5</v>
      </c>
      <c r="C13" s="4" t="s">
        <v>6</v>
      </c>
      <c r="D13" s="3">
        <v>86.39</v>
      </c>
      <c r="E13" s="3">
        <v>12</v>
      </c>
      <c r="F13" s="3">
        <f t="shared" si="0"/>
        <v>0.14285714285714285</v>
      </c>
    </row>
    <row r="14" spans="1:6">
      <c r="A14" s="1" t="s">
        <v>29</v>
      </c>
      <c r="B14" s="2" t="s">
        <v>5</v>
      </c>
      <c r="C14" s="2" t="s">
        <v>6</v>
      </c>
      <c r="D14" s="1">
        <v>86.22</v>
      </c>
      <c r="E14" s="1">
        <v>13</v>
      </c>
      <c r="F14" s="1">
        <f t="shared" si="0"/>
        <v>0.15476190476190477</v>
      </c>
    </row>
    <row r="15" spans="1:6">
      <c r="A15" s="1" t="s">
        <v>33</v>
      </c>
      <c r="B15" s="2" t="s">
        <v>5</v>
      </c>
      <c r="C15" s="2" t="s">
        <v>6</v>
      </c>
      <c r="D15" s="1">
        <v>85.89</v>
      </c>
      <c r="E15" s="1">
        <v>14</v>
      </c>
      <c r="F15" s="1">
        <f t="shared" si="0"/>
        <v>0.16666666666666666</v>
      </c>
    </row>
    <row r="16" spans="1:6">
      <c r="A16" s="1" t="s">
        <v>34</v>
      </c>
      <c r="B16" s="2" t="s">
        <v>5</v>
      </c>
      <c r="C16" s="2" t="s">
        <v>6</v>
      </c>
      <c r="D16" s="1">
        <v>85.83</v>
      </c>
      <c r="E16" s="1">
        <v>15</v>
      </c>
      <c r="F16" s="1">
        <f t="shared" si="0"/>
        <v>0.17857142857142858</v>
      </c>
    </row>
    <row r="17" spans="1:6">
      <c r="A17" s="1" t="s">
        <v>40</v>
      </c>
      <c r="B17" s="2" t="s">
        <v>5</v>
      </c>
      <c r="C17" s="2" t="s">
        <v>6</v>
      </c>
      <c r="D17" s="1">
        <v>85.61</v>
      </c>
      <c r="E17" s="1">
        <v>16</v>
      </c>
      <c r="F17" s="1">
        <f t="shared" si="0"/>
        <v>0.19047619047619047</v>
      </c>
    </row>
    <row r="18" spans="1:6">
      <c r="A18" s="1" t="s">
        <v>44</v>
      </c>
      <c r="B18" s="2" t="s">
        <v>5</v>
      </c>
      <c r="C18" s="2" t="s">
        <v>6</v>
      </c>
      <c r="D18" s="1">
        <v>85.39</v>
      </c>
      <c r="E18" s="1">
        <v>17</v>
      </c>
      <c r="F18" s="1">
        <f t="shared" si="0"/>
        <v>0.20238095238095238</v>
      </c>
    </row>
    <row r="19" spans="1:6">
      <c r="A19" s="1" t="s">
        <v>47</v>
      </c>
      <c r="B19" s="2" t="s">
        <v>5</v>
      </c>
      <c r="C19" s="2" t="s">
        <v>6</v>
      </c>
      <c r="D19" s="1">
        <v>85.33</v>
      </c>
      <c r="E19" s="1">
        <v>18</v>
      </c>
      <c r="F19" s="1">
        <f t="shared" si="0"/>
        <v>0.21428571428571427</v>
      </c>
    </row>
    <row r="20" spans="1:6">
      <c r="A20" s="1" t="s">
        <v>56</v>
      </c>
      <c r="B20" s="2" t="s">
        <v>5</v>
      </c>
      <c r="C20" s="2" t="s">
        <v>6</v>
      </c>
      <c r="D20" s="1">
        <v>85.17</v>
      </c>
      <c r="E20" s="1">
        <v>19</v>
      </c>
      <c r="F20" s="1">
        <f t="shared" si="0"/>
        <v>0.22619047619047619</v>
      </c>
    </row>
    <row r="21" spans="1:6">
      <c r="A21" s="1" t="s">
        <v>58</v>
      </c>
      <c r="B21" s="2" t="s">
        <v>5</v>
      </c>
      <c r="C21" s="2" t="s">
        <v>6</v>
      </c>
      <c r="D21" s="1">
        <v>85.17</v>
      </c>
      <c r="E21" s="1">
        <v>19</v>
      </c>
      <c r="F21" s="1">
        <f t="shared" si="0"/>
        <v>0.22619047619047619</v>
      </c>
    </row>
    <row r="22" spans="1:6">
      <c r="A22" s="1" t="s">
        <v>62</v>
      </c>
      <c r="B22" s="2" t="s">
        <v>5</v>
      </c>
      <c r="C22" s="2" t="s">
        <v>6</v>
      </c>
      <c r="D22" s="1">
        <v>84.94</v>
      </c>
      <c r="E22" s="1">
        <v>21</v>
      </c>
      <c r="F22" s="1">
        <f t="shared" si="0"/>
        <v>0.25</v>
      </c>
    </row>
    <row r="23" spans="1:6">
      <c r="A23" s="1" t="s">
        <v>68</v>
      </c>
      <c r="B23" s="2" t="s">
        <v>5</v>
      </c>
      <c r="C23" s="2" t="s">
        <v>6</v>
      </c>
      <c r="D23" s="1">
        <v>84.83</v>
      </c>
      <c r="E23" s="1">
        <v>22</v>
      </c>
      <c r="F23" s="1">
        <f t="shared" si="0"/>
        <v>0.26190476190476192</v>
      </c>
    </row>
    <row r="24" spans="1:6">
      <c r="A24" s="1" t="s">
        <v>71</v>
      </c>
      <c r="B24" s="2" t="s">
        <v>5</v>
      </c>
      <c r="C24" s="2" t="s">
        <v>6</v>
      </c>
      <c r="D24" s="1">
        <v>84.72</v>
      </c>
      <c r="E24" s="1">
        <v>23</v>
      </c>
      <c r="F24" s="1">
        <f t="shared" si="0"/>
        <v>0.27380952380952384</v>
      </c>
    </row>
    <row r="25" spans="1:6">
      <c r="A25" s="1" t="s">
        <v>72</v>
      </c>
      <c r="B25" s="2" t="s">
        <v>5</v>
      </c>
      <c r="C25" s="2" t="s">
        <v>6</v>
      </c>
      <c r="D25" s="1">
        <v>84.72</v>
      </c>
      <c r="E25" s="1">
        <v>23</v>
      </c>
      <c r="F25" s="1">
        <f t="shared" si="0"/>
        <v>0.27380952380952384</v>
      </c>
    </row>
    <row r="26" spans="1:6">
      <c r="A26" s="1" t="s">
        <v>79</v>
      </c>
      <c r="B26" s="2" t="s">
        <v>5</v>
      </c>
      <c r="C26" s="2" t="s">
        <v>6</v>
      </c>
      <c r="D26" s="1">
        <v>84.61</v>
      </c>
      <c r="E26" s="1">
        <v>25</v>
      </c>
      <c r="F26" s="1">
        <f t="shared" si="0"/>
        <v>0.29761904761904762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D6762-94A4-4C7F-AE99-54119073AE2E}">
  <dimension ref="A1:F28"/>
  <sheetViews>
    <sheetView workbookViewId="0">
      <selection activeCell="D26" sqref="D26"/>
    </sheetView>
  </sheetViews>
  <sheetFormatPr defaultRowHeight="14.25"/>
  <cols>
    <col min="2" max="2" width="15" customWidth="1"/>
    <col min="3" max="3" width="15.5" customWidth="1"/>
    <col min="6" max="6" width="9.75" bestFit="1" customWidth="1"/>
  </cols>
  <sheetData>
    <row r="1" spans="1:6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161</v>
      </c>
      <c r="F1" s="1" t="s">
        <v>162</v>
      </c>
    </row>
    <row r="2" spans="1:6">
      <c r="A2" s="3" t="s">
        <v>18</v>
      </c>
      <c r="B2" s="4" t="s">
        <v>5</v>
      </c>
      <c r="C2" s="4" t="s">
        <v>15</v>
      </c>
      <c r="D2" s="3">
        <v>86.83</v>
      </c>
      <c r="E2" s="3">
        <v>1</v>
      </c>
      <c r="F2" s="3">
        <f>E2/91</f>
        <v>1.098901098901099E-2</v>
      </c>
    </row>
    <row r="3" spans="1:6">
      <c r="A3" s="3" t="s">
        <v>25</v>
      </c>
      <c r="B3" s="4" t="s">
        <v>5</v>
      </c>
      <c r="C3" s="4" t="s">
        <v>15</v>
      </c>
      <c r="D3" s="3">
        <v>86.44</v>
      </c>
      <c r="E3" s="3">
        <v>2</v>
      </c>
      <c r="F3" s="3">
        <f t="shared" ref="F3:F28" si="0">E3/91</f>
        <v>2.197802197802198E-2</v>
      </c>
    </row>
    <row r="4" spans="1:6">
      <c r="A4" s="3" t="s">
        <v>32</v>
      </c>
      <c r="B4" s="4" t="s">
        <v>5</v>
      </c>
      <c r="C4" s="4" t="s">
        <v>15</v>
      </c>
      <c r="D4" s="3">
        <v>86</v>
      </c>
      <c r="E4" s="3">
        <v>3</v>
      </c>
      <c r="F4" s="3">
        <f t="shared" si="0"/>
        <v>3.2967032967032968E-2</v>
      </c>
    </row>
    <row r="5" spans="1:6">
      <c r="A5" s="3" t="s">
        <v>37</v>
      </c>
      <c r="B5" s="4" t="s">
        <v>5</v>
      </c>
      <c r="C5" s="4" t="s">
        <v>15</v>
      </c>
      <c r="D5" s="3">
        <v>85.78</v>
      </c>
      <c r="E5" s="3">
        <v>4</v>
      </c>
      <c r="F5" s="3">
        <f t="shared" si="0"/>
        <v>4.3956043956043959E-2</v>
      </c>
    </row>
    <row r="6" spans="1:6">
      <c r="A6" s="3" t="s">
        <v>41</v>
      </c>
      <c r="B6" s="4" t="s">
        <v>5</v>
      </c>
      <c r="C6" s="4" t="s">
        <v>15</v>
      </c>
      <c r="D6" s="3">
        <v>85.61</v>
      </c>
      <c r="E6" s="3">
        <v>5</v>
      </c>
      <c r="F6" s="3">
        <f t="shared" si="0"/>
        <v>5.4945054945054944E-2</v>
      </c>
    </row>
    <row r="7" spans="1:6">
      <c r="A7" s="3" t="s">
        <v>43</v>
      </c>
      <c r="B7" s="4" t="s">
        <v>5</v>
      </c>
      <c r="C7" s="4" t="s">
        <v>15</v>
      </c>
      <c r="D7" s="3">
        <v>85.5</v>
      </c>
      <c r="E7" s="3">
        <v>6</v>
      </c>
      <c r="F7" s="3">
        <f t="shared" si="0"/>
        <v>6.5934065934065936E-2</v>
      </c>
    </row>
    <row r="8" spans="1:6">
      <c r="A8" s="3" t="s">
        <v>48</v>
      </c>
      <c r="B8" s="4" t="s">
        <v>5</v>
      </c>
      <c r="C8" s="4" t="s">
        <v>15</v>
      </c>
      <c r="D8" s="3">
        <v>85.33</v>
      </c>
      <c r="E8" s="3">
        <v>7</v>
      </c>
      <c r="F8" s="3">
        <f t="shared" si="0"/>
        <v>7.6923076923076927E-2</v>
      </c>
    </row>
    <row r="9" spans="1:6">
      <c r="A9" s="3" t="s">
        <v>49</v>
      </c>
      <c r="B9" s="4" t="s">
        <v>5</v>
      </c>
      <c r="C9" s="4" t="s">
        <v>15</v>
      </c>
      <c r="D9" s="3">
        <v>85.33</v>
      </c>
      <c r="E9" s="3">
        <v>7</v>
      </c>
      <c r="F9" s="3">
        <f t="shared" si="0"/>
        <v>7.6923076923076927E-2</v>
      </c>
    </row>
    <row r="10" spans="1:6">
      <c r="A10" s="3" t="s">
        <v>52</v>
      </c>
      <c r="B10" s="4" t="s">
        <v>5</v>
      </c>
      <c r="C10" s="4" t="s">
        <v>15</v>
      </c>
      <c r="D10" s="3">
        <v>85.28</v>
      </c>
      <c r="E10" s="3">
        <v>9</v>
      </c>
      <c r="F10" s="3">
        <f t="shared" si="0"/>
        <v>9.8901098901098897E-2</v>
      </c>
    </row>
    <row r="11" spans="1:6">
      <c r="A11" s="3" t="s">
        <v>54</v>
      </c>
      <c r="B11" s="4" t="s">
        <v>5</v>
      </c>
      <c r="C11" s="4" t="s">
        <v>15</v>
      </c>
      <c r="D11" s="3">
        <v>85.22</v>
      </c>
      <c r="E11" s="3">
        <v>10</v>
      </c>
      <c r="F11" s="3">
        <f t="shared" si="0"/>
        <v>0.10989010989010989</v>
      </c>
    </row>
    <row r="12" spans="1:6">
      <c r="A12" s="3" t="s">
        <v>55</v>
      </c>
      <c r="B12" s="4" t="s">
        <v>5</v>
      </c>
      <c r="C12" s="4" t="s">
        <v>15</v>
      </c>
      <c r="D12" s="3">
        <v>85.17</v>
      </c>
      <c r="E12" s="3">
        <v>11</v>
      </c>
      <c r="F12" s="3">
        <f t="shared" si="0"/>
        <v>0.12087912087912088</v>
      </c>
    </row>
    <row r="13" spans="1:6">
      <c r="A13" s="3" t="s">
        <v>59</v>
      </c>
      <c r="B13" s="4" t="s">
        <v>5</v>
      </c>
      <c r="C13" s="4" t="s">
        <v>15</v>
      </c>
      <c r="D13" s="3">
        <v>85.11</v>
      </c>
      <c r="E13" s="3">
        <v>12</v>
      </c>
      <c r="F13" s="3">
        <f t="shared" si="0"/>
        <v>0.13186813186813187</v>
      </c>
    </row>
    <row r="14" spans="1:6">
      <c r="A14" s="3" t="s">
        <v>60</v>
      </c>
      <c r="B14" s="4" t="s">
        <v>5</v>
      </c>
      <c r="C14" s="4" t="s">
        <v>15</v>
      </c>
      <c r="D14" s="3">
        <v>85.06</v>
      </c>
      <c r="E14" s="3">
        <v>13</v>
      </c>
      <c r="F14" s="3">
        <f t="shared" si="0"/>
        <v>0.14285714285714285</v>
      </c>
    </row>
    <row r="15" spans="1:6">
      <c r="A15" s="1" t="s">
        <v>65</v>
      </c>
      <c r="B15" s="2" t="s">
        <v>5</v>
      </c>
      <c r="C15" s="2" t="s">
        <v>15</v>
      </c>
      <c r="D15" s="1">
        <v>84.83</v>
      </c>
      <c r="E15" s="1">
        <v>14</v>
      </c>
      <c r="F15" s="1">
        <f t="shared" si="0"/>
        <v>0.15384615384615385</v>
      </c>
    </row>
    <row r="16" spans="1:6">
      <c r="A16" s="1" t="s">
        <v>75</v>
      </c>
      <c r="B16" s="2" t="s">
        <v>5</v>
      </c>
      <c r="C16" s="2" t="s">
        <v>15</v>
      </c>
      <c r="D16" s="1">
        <v>84.72</v>
      </c>
      <c r="E16" s="1">
        <v>15</v>
      </c>
      <c r="F16" s="1">
        <f t="shared" si="0"/>
        <v>0.16483516483516483</v>
      </c>
    </row>
    <row r="17" spans="1:6">
      <c r="A17" s="1" t="s">
        <v>76</v>
      </c>
      <c r="B17" s="2" t="s">
        <v>5</v>
      </c>
      <c r="C17" s="2" t="s">
        <v>15</v>
      </c>
      <c r="D17" s="1">
        <v>84.67</v>
      </c>
      <c r="E17" s="1">
        <v>16</v>
      </c>
      <c r="F17" s="1">
        <f t="shared" si="0"/>
        <v>0.17582417582417584</v>
      </c>
    </row>
    <row r="18" spans="1:6">
      <c r="A18" s="1" t="s">
        <v>80</v>
      </c>
      <c r="B18" s="2" t="s">
        <v>5</v>
      </c>
      <c r="C18" s="2" t="s">
        <v>15</v>
      </c>
      <c r="D18" s="1">
        <v>84.61</v>
      </c>
      <c r="E18" s="1">
        <v>17</v>
      </c>
      <c r="F18" s="1">
        <f t="shared" si="0"/>
        <v>0.18681318681318682</v>
      </c>
    </row>
    <row r="19" spans="1:6">
      <c r="A19" s="1" t="s">
        <v>82</v>
      </c>
      <c r="B19" s="2" t="s">
        <v>5</v>
      </c>
      <c r="C19" s="2" t="s">
        <v>15</v>
      </c>
      <c r="D19" s="1">
        <v>84.56</v>
      </c>
      <c r="E19" s="1">
        <v>18</v>
      </c>
      <c r="F19" s="1">
        <f t="shared" si="0"/>
        <v>0.19780219780219779</v>
      </c>
    </row>
    <row r="20" spans="1:6">
      <c r="A20" s="1" t="s">
        <v>84</v>
      </c>
      <c r="B20" s="2" t="s">
        <v>5</v>
      </c>
      <c r="C20" s="2" t="s">
        <v>15</v>
      </c>
      <c r="D20" s="1">
        <v>84.44</v>
      </c>
      <c r="E20" s="1">
        <v>19</v>
      </c>
      <c r="F20" s="1">
        <f t="shared" si="0"/>
        <v>0.2087912087912088</v>
      </c>
    </row>
    <row r="21" spans="1:6">
      <c r="A21" s="1" t="s">
        <v>87</v>
      </c>
      <c r="B21" s="2" t="s">
        <v>5</v>
      </c>
      <c r="C21" s="2" t="s">
        <v>15</v>
      </c>
      <c r="D21" s="1">
        <v>84.39</v>
      </c>
      <c r="E21" s="1">
        <v>20</v>
      </c>
      <c r="F21" s="1">
        <f t="shared" si="0"/>
        <v>0.21978021978021978</v>
      </c>
    </row>
    <row r="22" spans="1:6">
      <c r="A22" s="1" t="s">
        <v>93</v>
      </c>
      <c r="B22" s="2" t="s">
        <v>5</v>
      </c>
      <c r="C22" s="2" t="s">
        <v>15</v>
      </c>
      <c r="D22" s="1">
        <v>84.28</v>
      </c>
      <c r="E22" s="1">
        <v>21</v>
      </c>
      <c r="F22" s="1">
        <f t="shared" si="0"/>
        <v>0.23076923076923078</v>
      </c>
    </row>
    <row r="23" spans="1:6">
      <c r="A23" s="1" t="s">
        <v>98</v>
      </c>
      <c r="B23" s="2" t="s">
        <v>5</v>
      </c>
      <c r="C23" s="2" t="s">
        <v>15</v>
      </c>
      <c r="D23" s="1">
        <v>84.11</v>
      </c>
      <c r="E23" s="1">
        <v>22</v>
      </c>
      <c r="F23" s="1">
        <f t="shared" si="0"/>
        <v>0.24175824175824176</v>
      </c>
    </row>
    <row r="24" spans="1:6">
      <c r="A24" s="1" t="s">
        <v>101</v>
      </c>
      <c r="B24" s="2" t="s">
        <v>5</v>
      </c>
      <c r="C24" s="2" t="s">
        <v>15</v>
      </c>
      <c r="D24" s="1">
        <v>84.11</v>
      </c>
      <c r="E24" s="1">
        <v>22</v>
      </c>
      <c r="F24" s="1">
        <f t="shared" si="0"/>
        <v>0.24175824175824176</v>
      </c>
    </row>
    <row r="25" spans="1:6">
      <c r="A25" s="1" t="s">
        <v>103</v>
      </c>
      <c r="B25" s="2" t="s">
        <v>5</v>
      </c>
      <c r="C25" s="2" t="s">
        <v>15</v>
      </c>
      <c r="D25" s="1">
        <v>84.06</v>
      </c>
      <c r="E25" s="1">
        <v>24</v>
      </c>
      <c r="F25" s="1">
        <f t="shared" si="0"/>
        <v>0.26373626373626374</v>
      </c>
    </row>
    <row r="26" spans="1:6">
      <c r="A26" s="1" t="s">
        <v>111</v>
      </c>
      <c r="B26" s="2" t="s">
        <v>5</v>
      </c>
      <c r="C26" s="2" t="s">
        <v>15</v>
      </c>
      <c r="D26" s="1">
        <v>83.94</v>
      </c>
      <c r="E26" s="1">
        <v>25</v>
      </c>
      <c r="F26" s="1">
        <f t="shared" si="0"/>
        <v>0.27472527472527475</v>
      </c>
    </row>
    <row r="27" spans="1:6">
      <c r="A27" s="1" t="s">
        <v>116</v>
      </c>
      <c r="B27" s="2" t="s">
        <v>5</v>
      </c>
      <c r="C27" s="2" t="s">
        <v>15</v>
      </c>
      <c r="D27" s="1">
        <v>83.83</v>
      </c>
      <c r="E27" s="1">
        <v>26</v>
      </c>
      <c r="F27" s="1">
        <f t="shared" si="0"/>
        <v>0.2857142857142857</v>
      </c>
    </row>
    <row r="28" spans="1:6">
      <c r="A28" s="1" t="s">
        <v>128</v>
      </c>
      <c r="B28" s="2" t="s">
        <v>5</v>
      </c>
      <c r="C28" s="2" t="s">
        <v>15</v>
      </c>
      <c r="D28" s="1">
        <v>83.61</v>
      </c>
      <c r="E28" s="1">
        <v>27</v>
      </c>
      <c r="F28" s="1">
        <f t="shared" si="0"/>
        <v>0.2967032967032967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D9853-AA92-4614-982C-9E674EB8091E}">
  <dimension ref="A1:F17"/>
  <sheetViews>
    <sheetView workbookViewId="0">
      <selection activeCell="E16" sqref="E16"/>
    </sheetView>
  </sheetViews>
  <sheetFormatPr defaultRowHeight="14.25"/>
  <cols>
    <col min="2" max="2" width="14.5" customWidth="1"/>
    <col min="3" max="3" width="18.125" customWidth="1"/>
    <col min="6" max="6" width="9.75" bestFit="1" customWidth="1"/>
  </cols>
  <sheetData>
    <row r="1" spans="1:6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161</v>
      </c>
      <c r="F1" s="1" t="s">
        <v>162</v>
      </c>
    </row>
    <row r="2" spans="1:6">
      <c r="A2" s="3" t="s">
        <v>11</v>
      </c>
      <c r="B2" s="4" t="s">
        <v>5</v>
      </c>
      <c r="C2" s="4" t="s">
        <v>6</v>
      </c>
      <c r="D2" s="3">
        <v>88.39</v>
      </c>
      <c r="E2" s="3">
        <v>1</v>
      </c>
      <c r="F2" s="3">
        <f>E2/55</f>
        <v>1.8181818181818181E-2</v>
      </c>
    </row>
    <row r="3" spans="1:6">
      <c r="A3" s="3" t="s">
        <v>17</v>
      </c>
      <c r="B3" s="4" t="s">
        <v>5</v>
      </c>
      <c r="C3" s="4" t="s">
        <v>6</v>
      </c>
      <c r="D3" s="3">
        <v>86.89</v>
      </c>
      <c r="E3" s="3">
        <v>2</v>
      </c>
      <c r="F3" s="3">
        <f t="shared" ref="F3:F17" si="0">E3/55</f>
        <v>3.6363636363636362E-2</v>
      </c>
    </row>
    <row r="4" spans="1:6">
      <c r="A4" s="3" t="s">
        <v>26</v>
      </c>
      <c r="B4" s="4" t="s">
        <v>5</v>
      </c>
      <c r="C4" s="4" t="s">
        <v>6</v>
      </c>
      <c r="D4" s="3">
        <v>86.39</v>
      </c>
      <c r="E4" s="3">
        <v>3</v>
      </c>
      <c r="F4" s="3">
        <f t="shared" si="0"/>
        <v>5.4545454545454543E-2</v>
      </c>
    </row>
    <row r="5" spans="1:6">
      <c r="A5" s="3" t="s">
        <v>35</v>
      </c>
      <c r="B5" s="4" t="s">
        <v>5</v>
      </c>
      <c r="C5" s="4" t="s">
        <v>6</v>
      </c>
      <c r="D5" s="3">
        <v>85.78</v>
      </c>
      <c r="E5" s="3">
        <v>4</v>
      </c>
      <c r="F5" s="3">
        <f t="shared" si="0"/>
        <v>7.2727272727272724E-2</v>
      </c>
    </row>
    <row r="6" spans="1:6">
      <c r="A6" s="3" t="s">
        <v>50</v>
      </c>
      <c r="B6" s="4" t="s">
        <v>5</v>
      </c>
      <c r="C6" s="4" t="s">
        <v>6</v>
      </c>
      <c r="D6" s="3">
        <v>85.28</v>
      </c>
      <c r="E6" s="3">
        <v>5</v>
      </c>
      <c r="F6" s="3">
        <f t="shared" si="0"/>
        <v>9.0909090909090912E-2</v>
      </c>
    </row>
    <row r="7" spans="1:6">
      <c r="A7" s="3" t="s">
        <v>51</v>
      </c>
      <c r="B7" s="4" t="s">
        <v>5</v>
      </c>
      <c r="C7" s="4" t="s">
        <v>6</v>
      </c>
      <c r="D7" s="3">
        <v>85.28</v>
      </c>
      <c r="E7" s="3">
        <v>5</v>
      </c>
      <c r="F7" s="3">
        <f t="shared" si="0"/>
        <v>9.0909090909090912E-2</v>
      </c>
    </row>
    <row r="8" spans="1:6">
      <c r="A8" s="3" t="s">
        <v>66</v>
      </c>
      <c r="B8" s="4" t="s">
        <v>5</v>
      </c>
      <c r="C8" s="4" t="s">
        <v>6</v>
      </c>
      <c r="D8" s="3">
        <v>84.83</v>
      </c>
      <c r="E8" s="3">
        <v>7</v>
      </c>
      <c r="F8" s="3">
        <f t="shared" si="0"/>
        <v>0.12727272727272726</v>
      </c>
    </row>
    <row r="9" spans="1:6">
      <c r="A9" s="3" t="s">
        <v>69</v>
      </c>
      <c r="B9" s="4" t="s">
        <v>5</v>
      </c>
      <c r="C9" s="4" t="s">
        <v>6</v>
      </c>
      <c r="D9" s="3">
        <v>84.78</v>
      </c>
      <c r="E9" s="3">
        <v>8</v>
      </c>
      <c r="F9" s="3">
        <f t="shared" si="0"/>
        <v>0.14545454545454545</v>
      </c>
    </row>
    <row r="10" spans="1:6">
      <c r="A10" s="1" t="s">
        <v>73</v>
      </c>
      <c r="B10" s="2" t="s">
        <v>5</v>
      </c>
      <c r="C10" s="2" t="s">
        <v>6</v>
      </c>
      <c r="D10" s="1">
        <v>84.72</v>
      </c>
      <c r="E10" s="1">
        <v>9</v>
      </c>
      <c r="F10" s="1">
        <f t="shared" si="0"/>
        <v>0.16363636363636364</v>
      </c>
    </row>
    <row r="11" spans="1:6">
      <c r="A11" s="1" t="s">
        <v>81</v>
      </c>
      <c r="B11" s="2" t="s">
        <v>5</v>
      </c>
      <c r="C11" s="2" t="s">
        <v>6</v>
      </c>
      <c r="D11" s="1">
        <v>84.56</v>
      </c>
      <c r="E11" s="1">
        <v>10</v>
      </c>
      <c r="F11" s="1">
        <f t="shared" si="0"/>
        <v>0.18181818181818182</v>
      </c>
    </row>
    <row r="12" spans="1:6">
      <c r="A12" s="1" t="s">
        <v>97</v>
      </c>
      <c r="B12" s="2" t="s">
        <v>5</v>
      </c>
      <c r="C12" s="2" t="s">
        <v>6</v>
      </c>
      <c r="D12" s="1">
        <v>84.17</v>
      </c>
      <c r="E12" s="1">
        <v>11</v>
      </c>
      <c r="F12" s="1">
        <f t="shared" si="0"/>
        <v>0.2</v>
      </c>
    </row>
    <row r="13" spans="1:6">
      <c r="A13" s="1" t="s">
        <v>113</v>
      </c>
      <c r="B13" s="2" t="s">
        <v>5</v>
      </c>
      <c r="C13" s="2" t="s">
        <v>6</v>
      </c>
      <c r="D13" s="1">
        <v>83.89</v>
      </c>
      <c r="E13" s="1">
        <v>12</v>
      </c>
      <c r="F13" s="1">
        <f t="shared" si="0"/>
        <v>0.21818181818181817</v>
      </c>
    </row>
    <row r="14" spans="1:6">
      <c r="A14" s="1" t="s">
        <v>114</v>
      </c>
      <c r="B14" s="2" t="s">
        <v>5</v>
      </c>
      <c r="C14" s="2" t="s">
        <v>6</v>
      </c>
      <c r="D14" s="1">
        <v>83.89</v>
      </c>
      <c r="E14" s="1">
        <v>12</v>
      </c>
      <c r="F14" s="1">
        <f t="shared" si="0"/>
        <v>0.21818181818181817</v>
      </c>
    </row>
    <row r="15" spans="1:6">
      <c r="A15" s="1" t="s">
        <v>115</v>
      </c>
      <c r="B15" s="2" t="s">
        <v>5</v>
      </c>
      <c r="C15" s="2" t="s">
        <v>6</v>
      </c>
      <c r="D15" s="1">
        <v>83.89</v>
      </c>
      <c r="E15" s="1">
        <v>12</v>
      </c>
      <c r="F15" s="1">
        <f t="shared" si="0"/>
        <v>0.21818181818181817</v>
      </c>
    </row>
    <row r="16" spans="1:6">
      <c r="A16" s="1" t="s">
        <v>121</v>
      </c>
      <c r="B16" s="2" t="s">
        <v>5</v>
      </c>
      <c r="C16" s="2" t="s">
        <v>6</v>
      </c>
      <c r="D16" s="1">
        <v>83.72</v>
      </c>
      <c r="E16" s="1">
        <v>15</v>
      </c>
      <c r="F16" s="1">
        <f t="shared" si="0"/>
        <v>0.27272727272727271</v>
      </c>
    </row>
    <row r="17" spans="1:6">
      <c r="A17" s="1" t="s">
        <v>133</v>
      </c>
      <c r="B17" s="2" t="s">
        <v>5</v>
      </c>
      <c r="C17" s="2" t="s">
        <v>6</v>
      </c>
      <c r="D17" s="1">
        <v>83.44</v>
      </c>
      <c r="E17" s="1">
        <v>16</v>
      </c>
      <c r="F17" s="1">
        <f t="shared" si="0"/>
        <v>0.29090909090909089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4B552-9427-4F99-92E3-6ECDF4FE80A3}">
  <dimension ref="A1:F17"/>
  <sheetViews>
    <sheetView workbookViewId="0">
      <selection activeCell="G17" sqref="G17"/>
    </sheetView>
  </sheetViews>
  <sheetFormatPr defaultRowHeight="14.25"/>
  <cols>
    <col min="2" max="2" width="18.5" customWidth="1"/>
    <col min="3" max="3" width="14.125" customWidth="1"/>
    <col min="6" max="6" width="9.75" bestFit="1" customWidth="1"/>
  </cols>
  <sheetData>
    <row r="1" spans="1:6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161</v>
      </c>
      <c r="F1" s="1" t="s">
        <v>162</v>
      </c>
    </row>
    <row r="2" spans="1:6">
      <c r="A2" s="3" t="s">
        <v>39</v>
      </c>
      <c r="B2" s="4" t="s">
        <v>5</v>
      </c>
      <c r="C2" s="4" t="s">
        <v>15</v>
      </c>
      <c r="D2" s="3">
        <v>85.67</v>
      </c>
      <c r="E2" s="3">
        <v>1</v>
      </c>
      <c r="F2" s="3">
        <f>E2/56</f>
        <v>1.7857142857142856E-2</v>
      </c>
    </row>
    <row r="3" spans="1:6">
      <c r="A3" s="3" t="s">
        <v>46</v>
      </c>
      <c r="B3" s="4" t="s">
        <v>5</v>
      </c>
      <c r="C3" s="4" t="s">
        <v>15</v>
      </c>
      <c r="D3" s="3">
        <v>85.39</v>
      </c>
      <c r="E3" s="3">
        <v>2</v>
      </c>
      <c r="F3" s="3">
        <f t="shared" ref="F3:F17" si="0">E3/56</f>
        <v>3.5714285714285712E-2</v>
      </c>
    </row>
    <row r="4" spans="1:6">
      <c r="A4" s="3" t="s">
        <v>67</v>
      </c>
      <c r="B4" s="4" t="s">
        <v>5</v>
      </c>
      <c r="C4" s="4" t="s">
        <v>15</v>
      </c>
      <c r="D4" s="3">
        <v>84.83</v>
      </c>
      <c r="E4" s="3">
        <v>3</v>
      </c>
      <c r="F4" s="3">
        <f t="shared" si="0"/>
        <v>5.3571428571428568E-2</v>
      </c>
    </row>
    <row r="5" spans="1:6">
      <c r="A5" s="3" t="s">
        <v>83</v>
      </c>
      <c r="B5" s="4" t="s">
        <v>5</v>
      </c>
      <c r="C5" s="4" t="s">
        <v>15</v>
      </c>
      <c r="D5" s="3">
        <v>84.5</v>
      </c>
      <c r="E5" s="3">
        <v>4</v>
      </c>
      <c r="F5" s="3">
        <f t="shared" si="0"/>
        <v>7.1428571428571425E-2</v>
      </c>
    </row>
    <row r="6" spans="1:6">
      <c r="A6" s="3" t="s">
        <v>86</v>
      </c>
      <c r="B6" s="4" t="s">
        <v>5</v>
      </c>
      <c r="C6" s="4" t="s">
        <v>15</v>
      </c>
      <c r="D6" s="3">
        <v>84.44</v>
      </c>
      <c r="E6" s="3">
        <v>5</v>
      </c>
      <c r="F6" s="3">
        <f t="shared" si="0"/>
        <v>8.9285714285714288E-2</v>
      </c>
    </row>
    <row r="7" spans="1:6">
      <c r="A7" s="3" t="s">
        <v>88</v>
      </c>
      <c r="B7" s="4" t="s">
        <v>5</v>
      </c>
      <c r="C7" s="4" t="s">
        <v>15</v>
      </c>
      <c r="D7" s="3">
        <v>84.39</v>
      </c>
      <c r="E7" s="3">
        <v>6</v>
      </c>
      <c r="F7" s="3">
        <f t="shared" si="0"/>
        <v>0.10714285714285714</v>
      </c>
    </row>
    <row r="8" spans="1:6">
      <c r="A8" s="3" t="s">
        <v>90</v>
      </c>
      <c r="B8" s="4" t="s">
        <v>5</v>
      </c>
      <c r="C8" s="4" t="s">
        <v>15</v>
      </c>
      <c r="D8" s="3">
        <v>84.33</v>
      </c>
      <c r="E8" s="3">
        <v>7</v>
      </c>
      <c r="F8" s="3">
        <f t="shared" si="0"/>
        <v>0.125</v>
      </c>
    </row>
    <row r="9" spans="1:6">
      <c r="A9" s="3" t="s">
        <v>96</v>
      </c>
      <c r="B9" s="4" t="s">
        <v>5</v>
      </c>
      <c r="C9" s="4" t="s">
        <v>15</v>
      </c>
      <c r="D9" s="3">
        <v>84.17</v>
      </c>
      <c r="E9" s="3">
        <v>8</v>
      </c>
      <c r="F9" s="3">
        <f t="shared" si="0"/>
        <v>0.14285714285714285</v>
      </c>
    </row>
    <row r="10" spans="1:6">
      <c r="A10" s="1" t="s">
        <v>100</v>
      </c>
      <c r="B10" s="2" t="s">
        <v>5</v>
      </c>
      <c r="C10" s="2" t="s">
        <v>15</v>
      </c>
      <c r="D10" s="1">
        <v>84.11</v>
      </c>
      <c r="E10" s="1">
        <v>9</v>
      </c>
      <c r="F10" s="1">
        <f t="shared" si="0"/>
        <v>0.16071428571428573</v>
      </c>
    </row>
    <row r="11" spans="1:6">
      <c r="A11" s="1" t="s">
        <v>106</v>
      </c>
      <c r="B11" s="2" t="s">
        <v>5</v>
      </c>
      <c r="C11" s="2" t="s">
        <v>15</v>
      </c>
      <c r="D11" s="1">
        <v>84.06</v>
      </c>
      <c r="E11" s="1">
        <v>10</v>
      </c>
      <c r="F11" s="1">
        <f t="shared" si="0"/>
        <v>0.17857142857142858</v>
      </c>
    </row>
    <row r="12" spans="1:6">
      <c r="A12" s="1" t="s">
        <v>109</v>
      </c>
      <c r="B12" s="2" t="s">
        <v>5</v>
      </c>
      <c r="C12" s="2" t="s">
        <v>15</v>
      </c>
      <c r="D12" s="1">
        <v>84</v>
      </c>
      <c r="E12" s="1">
        <v>11</v>
      </c>
      <c r="F12" s="1">
        <f t="shared" si="0"/>
        <v>0.19642857142857142</v>
      </c>
    </row>
    <row r="13" spans="1:6">
      <c r="A13" s="1" t="s">
        <v>110</v>
      </c>
      <c r="B13" s="2" t="s">
        <v>5</v>
      </c>
      <c r="C13" s="2" t="s">
        <v>15</v>
      </c>
      <c r="D13" s="1">
        <v>84</v>
      </c>
      <c r="E13" s="1">
        <v>11</v>
      </c>
      <c r="F13" s="1">
        <f t="shared" si="0"/>
        <v>0.19642857142857142</v>
      </c>
    </row>
    <row r="14" spans="1:6">
      <c r="A14" s="1" t="s">
        <v>112</v>
      </c>
      <c r="B14" s="2" t="s">
        <v>5</v>
      </c>
      <c r="C14" s="2" t="s">
        <v>15</v>
      </c>
      <c r="D14" s="1">
        <v>83.94</v>
      </c>
      <c r="E14" s="1">
        <v>13</v>
      </c>
      <c r="F14" s="1">
        <f t="shared" si="0"/>
        <v>0.23214285714285715</v>
      </c>
    </row>
    <row r="15" spans="1:6">
      <c r="A15" s="1" t="s">
        <v>118</v>
      </c>
      <c r="B15" s="2" t="s">
        <v>5</v>
      </c>
      <c r="C15" s="2" t="s">
        <v>15</v>
      </c>
      <c r="D15" s="1">
        <v>83.78</v>
      </c>
      <c r="E15" s="1">
        <v>14</v>
      </c>
      <c r="F15" s="1">
        <f t="shared" si="0"/>
        <v>0.25</v>
      </c>
    </row>
    <row r="16" spans="1:6">
      <c r="A16" s="1" t="s">
        <v>119</v>
      </c>
      <c r="B16" s="2" t="s">
        <v>5</v>
      </c>
      <c r="C16" s="2" t="s">
        <v>15</v>
      </c>
      <c r="D16" s="1">
        <v>83.78</v>
      </c>
      <c r="E16" s="1">
        <v>14</v>
      </c>
      <c r="F16" s="1">
        <f t="shared" si="0"/>
        <v>0.25</v>
      </c>
    </row>
    <row r="17" spans="1:6">
      <c r="A17" s="1" t="s">
        <v>120</v>
      </c>
      <c r="B17" s="2" t="s">
        <v>5</v>
      </c>
      <c r="C17" s="2" t="s">
        <v>15</v>
      </c>
      <c r="D17" s="1">
        <v>83.78</v>
      </c>
      <c r="E17" s="1">
        <v>14</v>
      </c>
      <c r="F17" s="1">
        <f t="shared" si="0"/>
        <v>0.25</v>
      </c>
    </row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7C563-D26B-4380-92D1-8D19E31F09A9}">
  <dimension ref="A1:F7"/>
  <sheetViews>
    <sheetView workbookViewId="0">
      <selection activeCell="A2" sqref="A2:F4"/>
    </sheetView>
  </sheetViews>
  <sheetFormatPr defaultRowHeight="14.25"/>
  <cols>
    <col min="2" max="2" width="16.375" customWidth="1"/>
    <col min="3" max="3" width="16.125" customWidth="1"/>
  </cols>
  <sheetData>
    <row r="1" spans="1:6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161</v>
      </c>
      <c r="F1" s="1" t="s">
        <v>162</v>
      </c>
    </row>
    <row r="2" spans="1:6">
      <c r="A2" s="3" t="s">
        <v>91</v>
      </c>
      <c r="B2" s="4" t="s">
        <v>5</v>
      </c>
      <c r="C2" s="4" t="s">
        <v>92</v>
      </c>
      <c r="D2" s="3">
        <v>84.29</v>
      </c>
      <c r="E2" s="3">
        <v>1</v>
      </c>
      <c r="F2" s="3">
        <f>E2/20</f>
        <v>0.05</v>
      </c>
    </row>
    <row r="3" spans="1:6">
      <c r="A3" s="3" t="s">
        <v>104</v>
      </c>
      <c r="B3" s="4" t="s">
        <v>5</v>
      </c>
      <c r="C3" s="4" t="s">
        <v>92</v>
      </c>
      <c r="D3" s="3">
        <v>84.06</v>
      </c>
      <c r="E3" s="3">
        <v>2</v>
      </c>
      <c r="F3" s="3">
        <f t="shared" ref="F3:F7" si="0">E3/20</f>
        <v>0.1</v>
      </c>
    </row>
    <row r="4" spans="1:6">
      <c r="A4" s="3" t="s">
        <v>123</v>
      </c>
      <c r="B4" s="4" t="s">
        <v>5</v>
      </c>
      <c r="C4" s="4" t="s">
        <v>92</v>
      </c>
      <c r="D4" s="3">
        <v>83.67</v>
      </c>
      <c r="E4" s="3">
        <v>3</v>
      </c>
      <c r="F4" s="3">
        <f t="shared" si="0"/>
        <v>0.15</v>
      </c>
    </row>
    <row r="5" spans="1:6">
      <c r="A5" s="1" t="s">
        <v>136</v>
      </c>
      <c r="B5" s="2" t="s">
        <v>5</v>
      </c>
      <c r="C5" s="2" t="s">
        <v>92</v>
      </c>
      <c r="D5" s="1">
        <v>83.17</v>
      </c>
      <c r="E5" s="1">
        <v>4</v>
      </c>
      <c r="F5" s="1">
        <f t="shared" si="0"/>
        <v>0.2</v>
      </c>
    </row>
    <row r="6" spans="1:6">
      <c r="A6" s="1" t="s">
        <v>137</v>
      </c>
      <c r="B6" s="2" t="s">
        <v>5</v>
      </c>
      <c r="C6" s="2" t="s">
        <v>92</v>
      </c>
      <c r="D6" s="1">
        <v>83.11</v>
      </c>
      <c r="E6" s="1">
        <v>5</v>
      </c>
      <c r="F6" s="1">
        <f t="shared" si="0"/>
        <v>0.25</v>
      </c>
    </row>
    <row r="7" spans="1:6">
      <c r="A7" s="1" t="s">
        <v>143</v>
      </c>
      <c r="B7" s="2" t="s">
        <v>5</v>
      </c>
      <c r="C7" s="2" t="s">
        <v>92</v>
      </c>
      <c r="D7" s="1">
        <v>82.83</v>
      </c>
      <c r="E7" s="1">
        <v>6</v>
      </c>
      <c r="F7" s="1">
        <f t="shared" si="0"/>
        <v>0.3</v>
      </c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9912F-CAB4-4F7B-BEB2-3B198160B23C}">
  <dimension ref="A1:F8"/>
  <sheetViews>
    <sheetView workbookViewId="0">
      <selection activeCell="A2" sqref="A2:F4"/>
    </sheetView>
  </sheetViews>
  <sheetFormatPr defaultRowHeight="14.25"/>
  <cols>
    <col min="2" max="2" width="16.75" customWidth="1"/>
    <col min="3" max="3" width="15.375" customWidth="1"/>
  </cols>
  <sheetData>
    <row r="1" spans="1:6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161</v>
      </c>
      <c r="F1" s="1" t="s">
        <v>162</v>
      </c>
    </row>
    <row r="2" spans="1:6">
      <c r="A2" s="3" t="s">
        <v>31</v>
      </c>
      <c r="B2" s="4" t="s">
        <v>5</v>
      </c>
      <c r="C2" s="4" t="s">
        <v>15</v>
      </c>
      <c r="D2" s="3">
        <v>86</v>
      </c>
      <c r="E2" s="3">
        <v>1</v>
      </c>
      <c r="F2" s="3">
        <f>E2/25</f>
        <v>0.04</v>
      </c>
    </row>
    <row r="3" spans="1:6">
      <c r="A3" s="3" t="s">
        <v>63</v>
      </c>
      <c r="B3" s="4" t="s">
        <v>5</v>
      </c>
      <c r="C3" s="4" t="s">
        <v>15</v>
      </c>
      <c r="D3" s="3">
        <v>84.89</v>
      </c>
      <c r="E3" s="3">
        <v>2</v>
      </c>
      <c r="F3" s="3">
        <f t="shared" ref="F3:F8" si="0">E3/25</f>
        <v>0.08</v>
      </c>
    </row>
    <row r="4" spans="1:6">
      <c r="A4" s="3" t="s">
        <v>94</v>
      </c>
      <c r="B4" s="4" t="s">
        <v>5</v>
      </c>
      <c r="C4" s="4" t="s">
        <v>15</v>
      </c>
      <c r="D4" s="3">
        <v>84.22</v>
      </c>
      <c r="E4" s="3">
        <v>3</v>
      </c>
      <c r="F4" s="3">
        <f t="shared" si="0"/>
        <v>0.12</v>
      </c>
    </row>
    <row r="5" spans="1:6">
      <c r="A5" s="1" t="s">
        <v>129</v>
      </c>
      <c r="B5" s="2" t="s">
        <v>5</v>
      </c>
      <c r="C5" s="2" t="s">
        <v>15</v>
      </c>
      <c r="D5" s="1">
        <v>83.5</v>
      </c>
      <c r="E5" s="1">
        <v>4</v>
      </c>
      <c r="F5" s="1">
        <f t="shared" si="0"/>
        <v>0.16</v>
      </c>
    </row>
    <row r="6" spans="1:6">
      <c r="A6" s="1" t="s">
        <v>141</v>
      </c>
      <c r="B6" s="2" t="s">
        <v>5</v>
      </c>
      <c r="C6" s="2" t="s">
        <v>15</v>
      </c>
      <c r="D6" s="1">
        <v>82.89</v>
      </c>
      <c r="E6" s="1">
        <v>5</v>
      </c>
      <c r="F6" s="1">
        <f t="shared" si="0"/>
        <v>0.2</v>
      </c>
    </row>
    <row r="7" spans="1:6">
      <c r="A7" s="1" t="s">
        <v>148</v>
      </c>
      <c r="B7" s="2" t="s">
        <v>5</v>
      </c>
      <c r="C7" s="2" t="s">
        <v>15</v>
      </c>
      <c r="D7" s="1">
        <v>82.5</v>
      </c>
      <c r="E7" s="1">
        <v>6</v>
      </c>
      <c r="F7" s="1">
        <f t="shared" si="0"/>
        <v>0.24</v>
      </c>
    </row>
    <row r="8" spans="1:6">
      <c r="A8" s="1" t="s">
        <v>149</v>
      </c>
      <c r="B8" s="2" t="s">
        <v>5</v>
      </c>
      <c r="C8" s="2" t="s">
        <v>15</v>
      </c>
      <c r="D8" s="1">
        <v>82.44</v>
      </c>
      <c r="E8" s="1">
        <v>7</v>
      </c>
      <c r="F8" s="1">
        <f t="shared" si="0"/>
        <v>0.28000000000000003</v>
      </c>
    </row>
  </sheetData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F6819-6D63-439B-91D0-B2947387C9C7}">
  <dimension ref="A1:F4"/>
  <sheetViews>
    <sheetView workbookViewId="0">
      <selection activeCell="A2" sqref="A2:F2"/>
    </sheetView>
  </sheetViews>
  <sheetFormatPr defaultRowHeight="14.25"/>
  <cols>
    <col min="2" max="2" width="16.25" customWidth="1"/>
    <col min="3" max="3" width="17.375" customWidth="1"/>
    <col min="6" max="6" width="9.75" bestFit="1" customWidth="1"/>
  </cols>
  <sheetData>
    <row r="1" spans="1:6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161</v>
      </c>
      <c r="F1" s="1" t="s">
        <v>162</v>
      </c>
    </row>
    <row r="2" spans="1:6">
      <c r="A2" s="3" t="s">
        <v>134</v>
      </c>
      <c r="B2" s="4" t="s">
        <v>5</v>
      </c>
      <c r="C2" s="4" t="s">
        <v>6</v>
      </c>
      <c r="D2" s="3">
        <v>83.35</v>
      </c>
      <c r="E2" s="3">
        <v>1</v>
      </c>
      <c r="F2" s="3">
        <f>E2/11</f>
        <v>9.0909090909090912E-2</v>
      </c>
    </row>
    <row r="3" spans="1:6">
      <c r="A3" s="1" t="s">
        <v>145</v>
      </c>
      <c r="B3" s="2" t="s">
        <v>5</v>
      </c>
      <c r="C3" s="2" t="s">
        <v>6</v>
      </c>
      <c r="D3" s="1">
        <v>82.76</v>
      </c>
      <c r="E3" s="1">
        <v>2</v>
      </c>
      <c r="F3" s="1">
        <f t="shared" ref="F3:F4" si="0">E3/11</f>
        <v>0.18181818181818182</v>
      </c>
    </row>
    <row r="4" spans="1:6">
      <c r="A4" s="1" t="s">
        <v>147</v>
      </c>
      <c r="B4" s="2" t="s">
        <v>5</v>
      </c>
      <c r="C4" s="2" t="s">
        <v>6</v>
      </c>
      <c r="D4" s="1">
        <v>82.65</v>
      </c>
      <c r="E4" s="1">
        <v>3</v>
      </c>
      <c r="F4" s="1">
        <f t="shared" si="0"/>
        <v>0.27272727272727271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微波学硕</vt:lpstr>
      <vt:lpstr>微波专硕</vt:lpstr>
      <vt:lpstr>通信学硕</vt:lpstr>
      <vt:lpstr>通信专硕</vt:lpstr>
      <vt:lpstr>信号学硕</vt:lpstr>
      <vt:lpstr>信号专硕</vt:lpstr>
      <vt:lpstr>电路学硕</vt:lpstr>
      <vt:lpstr>电路专硕</vt:lpstr>
      <vt:lpstr>鲁汶学硕</vt:lpstr>
      <vt:lpstr>鲁汶专硕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张静</cp:lastModifiedBy>
  <dcterms:created xsi:type="dcterms:W3CDTF">2023-10-11T12:55:42Z</dcterms:created>
  <dcterms:modified xsi:type="dcterms:W3CDTF">2023-10-17T09:20:57Z</dcterms:modified>
</cp:coreProperties>
</file>